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apbosco78/Documents/Judging/Synchro/Event Info/2017-2018 Event Information/Winterfest 2018/"/>
    </mc:Choice>
  </mc:AlternateContent>
  <bookViews>
    <workbookView xWindow="-100" yWindow="480" windowWidth="25640" windowHeight="14320" tabRatio="500"/>
  </bookViews>
  <sheets>
    <sheet name="FRIDAY" sheetId="1" r:id="rId1"/>
    <sheet name="SATURDAY " sheetId="2" r:id="rId2"/>
    <sheet name="SUNDAY" sheetId="3" r:id="rId3"/>
  </sheets>
  <definedNames>
    <definedName name="_xlnm.Print_Area" localSheetId="0">FRIDAY!$A$27:$J$107</definedName>
    <definedName name="_xlnm.Print_Area" localSheetId="1">'SATURDAY '!$A$27:$J$137</definedName>
    <definedName name="_xlnm.Print_Area" localSheetId="2">SUNDAY!$A$26:$J$113</definedName>
    <definedName name="_xlnm.Print_Titles" localSheetId="0">FRIDAY!$27:$32</definedName>
    <definedName name="_xlnm.Print_Titles" localSheetId="1">'SATURDAY '!$27:$32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3" l="1"/>
  <c r="H16" i="3"/>
  <c r="I33" i="3"/>
  <c r="H34" i="3"/>
  <c r="G16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H41" i="3"/>
  <c r="I41" i="3"/>
  <c r="H42" i="3"/>
  <c r="I42" i="3"/>
  <c r="H43" i="3"/>
  <c r="I43" i="3"/>
  <c r="H44" i="3"/>
  <c r="I44" i="3"/>
  <c r="H45" i="3"/>
  <c r="I45" i="3"/>
  <c r="H46" i="3"/>
  <c r="I46" i="3"/>
  <c r="H47" i="3"/>
  <c r="H17" i="3"/>
  <c r="I47" i="3"/>
  <c r="H48" i="3"/>
  <c r="G17" i="3"/>
  <c r="I48" i="3"/>
  <c r="H49" i="3"/>
  <c r="I49" i="3"/>
  <c r="H50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H18" i="3"/>
  <c r="I65" i="3"/>
  <c r="H66" i="3"/>
  <c r="G18" i="3"/>
  <c r="I66" i="3"/>
  <c r="H67" i="3"/>
  <c r="I67" i="3"/>
  <c r="H68" i="3"/>
  <c r="I68" i="3"/>
  <c r="H69" i="3"/>
  <c r="I69" i="3"/>
  <c r="H70" i="3"/>
  <c r="I70" i="3"/>
  <c r="H71" i="3"/>
  <c r="I71" i="3"/>
  <c r="H72" i="3"/>
  <c r="I72" i="3"/>
  <c r="H73" i="3"/>
  <c r="I73" i="3"/>
  <c r="H74" i="3"/>
  <c r="I74" i="3"/>
  <c r="H75" i="3"/>
  <c r="I75" i="3"/>
  <c r="H76" i="3"/>
  <c r="I76" i="3"/>
  <c r="H77" i="3"/>
  <c r="I77" i="3"/>
  <c r="H78" i="3"/>
  <c r="I78" i="3"/>
  <c r="H79" i="3"/>
  <c r="I79" i="3"/>
  <c r="H80" i="3"/>
  <c r="I80" i="3"/>
  <c r="H81" i="3"/>
  <c r="I81" i="3"/>
  <c r="H82" i="3"/>
  <c r="I82" i="3"/>
  <c r="H83" i="3"/>
  <c r="I83" i="3"/>
  <c r="H84" i="3"/>
  <c r="I84" i="3"/>
  <c r="H85" i="3"/>
  <c r="I85" i="3"/>
  <c r="H86" i="3"/>
  <c r="I86" i="3"/>
  <c r="H87" i="3"/>
  <c r="I87" i="3"/>
  <c r="H88" i="3"/>
  <c r="I88" i="3"/>
  <c r="H89" i="3"/>
  <c r="I89" i="3"/>
  <c r="H90" i="3"/>
  <c r="I90" i="3"/>
  <c r="H91" i="3"/>
  <c r="I91" i="3"/>
  <c r="H92" i="3"/>
  <c r="I92" i="3"/>
  <c r="H93" i="3"/>
  <c r="I93" i="3"/>
  <c r="H94" i="3"/>
  <c r="I94" i="3"/>
  <c r="H95" i="3"/>
  <c r="I95" i="3"/>
  <c r="H96" i="3"/>
  <c r="I96" i="3"/>
  <c r="H97" i="3"/>
  <c r="I97" i="3"/>
  <c r="H98" i="3"/>
  <c r="I98" i="3"/>
  <c r="H99" i="3"/>
  <c r="I99" i="3"/>
  <c r="H100" i="3"/>
  <c r="I100" i="3"/>
  <c r="H101" i="3"/>
  <c r="I101" i="3"/>
  <c r="H102" i="3"/>
  <c r="I102" i="3"/>
  <c r="H103" i="3"/>
  <c r="I103" i="3"/>
  <c r="H104" i="3"/>
  <c r="I104" i="3"/>
  <c r="H105" i="3"/>
  <c r="I105" i="3"/>
  <c r="H106" i="3"/>
  <c r="I106" i="3"/>
  <c r="H107" i="3"/>
  <c r="I107" i="3"/>
  <c r="H108" i="3"/>
  <c r="I108" i="3"/>
  <c r="H109" i="3"/>
  <c r="I109" i="3"/>
  <c r="H110" i="3"/>
  <c r="I110" i="3"/>
  <c r="H111" i="3"/>
  <c r="I111" i="3"/>
  <c r="H112" i="3"/>
  <c r="I112" i="3"/>
  <c r="H113" i="3"/>
  <c r="J112" i="3"/>
  <c r="G112" i="3"/>
  <c r="F112" i="3"/>
  <c r="J111" i="3"/>
  <c r="G111" i="3"/>
  <c r="F111" i="3"/>
  <c r="J110" i="3"/>
  <c r="G110" i="3"/>
  <c r="F110" i="3"/>
  <c r="J109" i="3"/>
  <c r="G109" i="3"/>
  <c r="F109" i="3"/>
  <c r="J108" i="3"/>
  <c r="G108" i="3"/>
  <c r="F108" i="3"/>
  <c r="G107" i="3"/>
  <c r="J106" i="3"/>
  <c r="G106" i="3"/>
  <c r="F106" i="3"/>
  <c r="J105" i="3"/>
  <c r="G105" i="3"/>
  <c r="F105" i="3"/>
  <c r="J104" i="3"/>
  <c r="G104" i="3"/>
  <c r="F104" i="3"/>
  <c r="J103" i="3"/>
  <c r="G103" i="3"/>
  <c r="F103" i="3"/>
  <c r="G102" i="3"/>
  <c r="J101" i="3"/>
  <c r="G101" i="3"/>
  <c r="F101" i="3"/>
  <c r="J100" i="3"/>
  <c r="G100" i="3"/>
  <c r="F100" i="3"/>
  <c r="J99" i="3"/>
  <c r="G99" i="3"/>
  <c r="F99" i="3"/>
  <c r="J98" i="3"/>
  <c r="G98" i="3"/>
  <c r="F98" i="3"/>
  <c r="J97" i="3"/>
  <c r="G97" i="3"/>
  <c r="F97" i="3"/>
  <c r="J96" i="3"/>
  <c r="G96" i="3"/>
  <c r="F96" i="3"/>
  <c r="G95" i="3"/>
  <c r="J94" i="3"/>
  <c r="G94" i="3"/>
  <c r="F94" i="3"/>
  <c r="J93" i="3"/>
  <c r="G93" i="3"/>
  <c r="F93" i="3"/>
  <c r="J92" i="3"/>
  <c r="G92" i="3"/>
  <c r="F92" i="3"/>
  <c r="J91" i="3"/>
  <c r="G91" i="3"/>
  <c r="F91" i="3"/>
  <c r="J90" i="3"/>
  <c r="G90" i="3"/>
  <c r="F90" i="3"/>
  <c r="J89" i="3"/>
  <c r="G89" i="3"/>
  <c r="F89" i="3"/>
  <c r="G88" i="3"/>
  <c r="J87" i="3"/>
  <c r="G87" i="3"/>
  <c r="F87" i="3"/>
  <c r="J86" i="3"/>
  <c r="G86" i="3"/>
  <c r="F86" i="3"/>
  <c r="J85" i="3"/>
  <c r="G85" i="3"/>
  <c r="F85" i="3"/>
  <c r="J84" i="3"/>
  <c r="G84" i="3"/>
  <c r="F84" i="3"/>
  <c r="J83" i="3"/>
  <c r="G83" i="3"/>
  <c r="F83" i="3"/>
  <c r="J82" i="3"/>
  <c r="G82" i="3"/>
  <c r="F82" i="3"/>
  <c r="G81" i="3"/>
  <c r="J80" i="3"/>
  <c r="G80" i="3"/>
  <c r="F80" i="3"/>
  <c r="J79" i="3"/>
  <c r="G79" i="3"/>
  <c r="F79" i="3"/>
  <c r="J78" i="3"/>
  <c r="G78" i="3"/>
  <c r="F78" i="3"/>
  <c r="J77" i="3"/>
  <c r="G77" i="3"/>
  <c r="F77" i="3"/>
  <c r="G76" i="3"/>
  <c r="J75" i="3"/>
  <c r="G75" i="3"/>
  <c r="F75" i="3"/>
  <c r="J74" i="3"/>
  <c r="G74" i="3"/>
  <c r="F74" i="3"/>
  <c r="J73" i="3"/>
  <c r="G73" i="3"/>
  <c r="F73" i="3"/>
  <c r="J72" i="3"/>
  <c r="G72" i="3"/>
  <c r="F72" i="3"/>
  <c r="G71" i="3"/>
  <c r="J70" i="3"/>
  <c r="G70" i="3"/>
  <c r="F70" i="3"/>
  <c r="J69" i="3"/>
  <c r="G69" i="3"/>
  <c r="F69" i="3"/>
  <c r="J68" i="3"/>
  <c r="G68" i="3"/>
  <c r="F68" i="3"/>
  <c r="J67" i="3"/>
  <c r="G67" i="3"/>
  <c r="F67" i="3"/>
  <c r="J66" i="3"/>
  <c r="G66" i="3"/>
  <c r="F66" i="3"/>
  <c r="J65" i="3"/>
  <c r="G65" i="3"/>
  <c r="F65" i="3"/>
  <c r="G64" i="3"/>
  <c r="J63" i="3"/>
  <c r="G63" i="3"/>
  <c r="F63" i="3"/>
  <c r="J62" i="3"/>
  <c r="G62" i="3"/>
  <c r="F62" i="3"/>
  <c r="J61" i="3"/>
  <c r="G61" i="3"/>
  <c r="F61" i="3"/>
  <c r="J60" i="3"/>
  <c r="G60" i="3"/>
  <c r="F60" i="3"/>
  <c r="J59" i="3"/>
  <c r="G59" i="3"/>
  <c r="F59" i="3"/>
  <c r="G58" i="3"/>
  <c r="J57" i="3"/>
  <c r="G57" i="3"/>
  <c r="F57" i="3"/>
  <c r="J56" i="3"/>
  <c r="G56" i="3"/>
  <c r="F56" i="3"/>
  <c r="J55" i="3"/>
  <c r="G55" i="3"/>
  <c r="F55" i="3"/>
  <c r="J54" i="3"/>
  <c r="G54" i="3"/>
  <c r="F54" i="3"/>
  <c r="J53" i="3"/>
  <c r="G53" i="3"/>
  <c r="F53" i="3"/>
  <c r="G52" i="3"/>
  <c r="J51" i="3"/>
  <c r="G51" i="3"/>
  <c r="F51" i="3"/>
  <c r="J50" i="3"/>
  <c r="G50" i="3"/>
  <c r="F50" i="3"/>
  <c r="J49" i="3"/>
  <c r="G49" i="3"/>
  <c r="F49" i="3"/>
  <c r="J48" i="3"/>
  <c r="G48" i="3"/>
  <c r="F48" i="3"/>
  <c r="J47" i="3"/>
  <c r="G47" i="3"/>
  <c r="F47" i="3"/>
  <c r="G46" i="3"/>
  <c r="J45" i="3"/>
  <c r="G45" i="3"/>
  <c r="F45" i="3"/>
  <c r="J44" i="3"/>
  <c r="G44" i="3"/>
  <c r="F44" i="3"/>
  <c r="J43" i="3"/>
  <c r="G43" i="3"/>
  <c r="F43" i="3"/>
  <c r="J42" i="3"/>
  <c r="G42" i="3"/>
  <c r="F42" i="3"/>
  <c r="J41" i="3"/>
  <c r="G41" i="3"/>
  <c r="F41" i="3"/>
  <c r="J40" i="3"/>
  <c r="G40" i="3"/>
  <c r="F40" i="3"/>
  <c r="G39" i="3"/>
  <c r="J38" i="3"/>
  <c r="G38" i="3"/>
  <c r="F38" i="3"/>
  <c r="J37" i="3"/>
  <c r="G37" i="3"/>
  <c r="F37" i="3"/>
  <c r="J36" i="3"/>
  <c r="G36" i="3"/>
  <c r="F36" i="3"/>
  <c r="J35" i="3"/>
  <c r="G35" i="3"/>
  <c r="F35" i="3"/>
  <c r="J34" i="3"/>
  <c r="G34" i="3"/>
  <c r="F34" i="3"/>
  <c r="J33" i="3"/>
  <c r="G33" i="3"/>
  <c r="F33" i="3"/>
  <c r="H32" i="3"/>
  <c r="H21" i="3"/>
  <c r="G21" i="3"/>
  <c r="H20" i="3"/>
  <c r="G20" i="3"/>
  <c r="H19" i="3"/>
  <c r="G19" i="3"/>
  <c r="H34" i="2"/>
  <c r="H18" i="2"/>
  <c r="I34" i="2"/>
  <c r="H35" i="2"/>
  <c r="G18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H20" i="2"/>
  <c r="I73" i="2"/>
  <c r="H74" i="2"/>
  <c r="G20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H19" i="2"/>
  <c r="I103" i="2"/>
  <c r="H104" i="2"/>
  <c r="G19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H21" i="2"/>
  <c r="I112" i="2"/>
  <c r="H113" i="2"/>
  <c r="G21" i="2"/>
  <c r="I113" i="2"/>
  <c r="H114" i="2"/>
  <c r="I114" i="2"/>
  <c r="H115" i="2"/>
  <c r="I115" i="2"/>
  <c r="H116" i="2"/>
  <c r="I116" i="2"/>
  <c r="H117" i="2"/>
  <c r="I117" i="2"/>
  <c r="H118" i="2"/>
  <c r="H22" i="2"/>
  <c r="I118" i="2"/>
  <c r="H119" i="2"/>
  <c r="G22" i="2"/>
  <c r="I119" i="2"/>
  <c r="H120" i="2"/>
  <c r="I120" i="2"/>
  <c r="H121" i="2"/>
  <c r="I121" i="2"/>
  <c r="H122" i="2"/>
  <c r="I122" i="2"/>
  <c r="H123" i="2"/>
  <c r="I123" i="2"/>
  <c r="H124" i="2"/>
  <c r="I124" i="2"/>
  <c r="H125" i="2"/>
  <c r="I125" i="2"/>
  <c r="H126" i="2"/>
  <c r="I126" i="2"/>
  <c r="H127" i="2"/>
  <c r="I127" i="2"/>
  <c r="H128" i="2"/>
  <c r="I128" i="2"/>
  <c r="H129" i="2"/>
  <c r="I129" i="2"/>
  <c r="H130" i="2"/>
  <c r="I130" i="2"/>
  <c r="H131" i="2"/>
  <c r="I131" i="2"/>
  <c r="H132" i="2"/>
  <c r="I132" i="2"/>
  <c r="H133" i="2"/>
  <c r="I133" i="2"/>
  <c r="H134" i="2"/>
  <c r="I134" i="2"/>
  <c r="H135" i="2"/>
  <c r="I135" i="2"/>
  <c r="H136" i="2"/>
  <c r="I136" i="2"/>
  <c r="H137" i="2"/>
  <c r="J136" i="2"/>
  <c r="G136" i="2"/>
  <c r="F136" i="2"/>
  <c r="J135" i="2"/>
  <c r="G135" i="2"/>
  <c r="F135" i="2"/>
  <c r="J134" i="2"/>
  <c r="G134" i="2"/>
  <c r="F134" i="2"/>
  <c r="J133" i="2"/>
  <c r="G133" i="2"/>
  <c r="F133" i="2"/>
  <c r="J132" i="2"/>
  <c r="G132" i="2"/>
  <c r="F132" i="2"/>
  <c r="J131" i="2"/>
  <c r="G131" i="2"/>
  <c r="F131" i="2"/>
  <c r="J130" i="2"/>
  <c r="G130" i="2"/>
  <c r="F130" i="2"/>
  <c r="G129" i="2"/>
  <c r="J128" i="2"/>
  <c r="G128" i="2"/>
  <c r="F128" i="2"/>
  <c r="J127" i="2"/>
  <c r="G127" i="2"/>
  <c r="F127" i="2"/>
  <c r="J126" i="2"/>
  <c r="G126" i="2"/>
  <c r="F126" i="2"/>
  <c r="J125" i="2"/>
  <c r="G125" i="2"/>
  <c r="F125" i="2"/>
  <c r="J124" i="2"/>
  <c r="G124" i="2"/>
  <c r="F124" i="2"/>
  <c r="J123" i="2"/>
  <c r="G123" i="2"/>
  <c r="F123" i="2"/>
  <c r="J122" i="2"/>
  <c r="G122" i="2"/>
  <c r="F122" i="2"/>
  <c r="G121" i="2"/>
  <c r="J120" i="2"/>
  <c r="G120" i="2"/>
  <c r="F120" i="2"/>
  <c r="J119" i="2"/>
  <c r="G119" i="2"/>
  <c r="F119" i="2"/>
  <c r="J118" i="2"/>
  <c r="G118" i="2"/>
  <c r="F118" i="2"/>
  <c r="G117" i="2"/>
  <c r="J116" i="2"/>
  <c r="G116" i="2"/>
  <c r="F116" i="2"/>
  <c r="J115" i="2"/>
  <c r="G115" i="2"/>
  <c r="F115" i="2"/>
  <c r="J114" i="2"/>
  <c r="G114" i="2"/>
  <c r="F114" i="2"/>
  <c r="J113" i="2"/>
  <c r="G113" i="2"/>
  <c r="F113" i="2"/>
  <c r="J112" i="2"/>
  <c r="G112" i="2"/>
  <c r="F112" i="2"/>
  <c r="G111" i="2"/>
  <c r="J110" i="2"/>
  <c r="G110" i="2"/>
  <c r="F110" i="2"/>
  <c r="J109" i="2"/>
  <c r="G109" i="2"/>
  <c r="F109" i="2"/>
  <c r="J108" i="2"/>
  <c r="G108" i="2"/>
  <c r="F108" i="2"/>
  <c r="J107" i="2"/>
  <c r="G107" i="2"/>
  <c r="F107" i="2"/>
  <c r="G106" i="2"/>
  <c r="J105" i="2"/>
  <c r="G105" i="2"/>
  <c r="F105" i="2"/>
  <c r="J104" i="2"/>
  <c r="G104" i="2"/>
  <c r="F104" i="2"/>
  <c r="J103" i="2"/>
  <c r="G103" i="2"/>
  <c r="F103" i="2"/>
  <c r="G102" i="2"/>
  <c r="J101" i="2"/>
  <c r="G101" i="2"/>
  <c r="F101" i="2"/>
  <c r="J100" i="2"/>
  <c r="G100" i="2"/>
  <c r="F100" i="2"/>
  <c r="J99" i="2"/>
  <c r="G99" i="2"/>
  <c r="F99" i="2"/>
  <c r="J98" i="2"/>
  <c r="G98" i="2"/>
  <c r="F98" i="2"/>
  <c r="G97" i="2"/>
  <c r="J96" i="2"/>
  <c r="G96" i="2"/>
  <c r="F96" i="2"/>
  <c r="J95" i="2"/>
  <c r="G95" i="2"/>
  <c r="F95" i="2"/>
  <c r="J94" i="2"/>
  <c r="G94" i="2"/>
  <c r="F94" i="2"/>
  <c r="J93" i="2"/>
  <c r="G93" i="2"/>
  <c r="F93" i="2"/>
  <c r="G92" i="2"/>
  <c r="J91" i="2"/>
  <c r="G91" i="2"/>
  <c r="F91" i="2"/>
  <c r="J90" i="2"/>
  <c r="G90" i="2"/>
  <c r="F90" i="2"/>
  <c r="J89" i="2"/>
  <c r="G89" i="2"/>
  <c r="F89" i="2"/>
  <c r="J88" i="2"/>
  <c r="G88" i="2"/>
  <c r="F88" i="2"/>
  <c r="G87" i="2"/>
  <c r="J86" i="2"/>
  <c r="G86" i="2"/>
  <c r="F86" i="2"/>
  <c r="J85" i="2"/>
  <c r="G85" i="2"/>
  <c r="F85" i="2"/>
  <c r="J84" i="2"/>
  <c r="G84" i="2"/>
  <c r="F84" i="2"/>
  <c r="J83" i="2"/>
  <c r="G83" i="2"/>
  <c r="F83" i="2"/>
  <c r="G82" i="2"/>
  <c r="J81" i="2"/>
  <c r="G81" i="2"/>
  <c r="F81" i="2"/>
  <c r="J80" i="2"/>
  <c r="G80" i="2"/>
  <c r="F80" i="2"/>
  <c r="J79" i="2"/>
  <c r="G79" i="2"/>
  <c r="F79" i="2"/>
  <c r="J78" i="2"/>
  <c r="G78" i="2"/>
  <c r="F78" i="2"/>
  <c r="G77" i="2"/>
  <c r="J76" i="2"/>
  <c r="G76" i="2"/>
  <c r="F76" i="2"/>
  <c r="J75" i="2"/>
  <c r="G75" i="2"/>
  <c r="F75" i="2"/>
  <c r="J74" i="2"/>
  <c r="G74" i="2"/>
  <c r="F74" i="2"/>
  <c r="J73" i="2"/>
  <c r="G73" i="2"/>
  <c r="F73" i="2"/>
  <c r="G72" i="2"/>
  <c r="J71" i="2"/>
  <c r="G71" i="2"/>
  <c r="F71" i="2"/>
  <c r="J70" i="2"/>
  <c r="G70" i="2"/>
  <c r="F70" i="2"/>
  <c r="J69" i="2"/>
  <c r="G69" i="2"/>
  <c r="F69" i="2"/>
  <c r="G68" i="2"/>
  <c r="J67" i="2"/>
  <c r="G67" i="2"/>
  <c r="F67" i="2"/>
  <c r="J66" i="2"/>
  <c r="G66" i="2"/>
  <c r="F66" i="2"/>
  <c r="J65" i="2"/>
  <c r="G65" i="2"/>
  <c r="F65" i="2"/>
  <c r="J64" i="2"/>
  <c r="G64" i="2"/>
  <c r="F64" i="2"/>
  <c r="J63" i="2"/>
  <c r="G63" i="2"/>
  <c r="F63" i="2"/>
  <c r="G62" i="2"/>
  <c r="J61" i="2"/>
  <c r="G61" i="2"/>
  <c r="F61" i="2"/>
  <c r="J60" i="2"/>
  <c r="G60" i="2"/>
  <c r="F60" i="2"/>
  <c r="J59" i="2"/>
  <c r="G59" i="2"/>
  <c r="F59" i="2"/>
  <c r="J58" i="2"/>
  <c r="G58" i="2"/>
  <c r="F58" i="2"/>
  <c r="J57" i="2"/>
  <c r="G57" i="2"/>
  <c r="F57" i="2"/>
  <c r="J56" i="2"/>
  <c r="G56" i="2"/>
  <c r="F56" i="2"/>
  <c r="J55" i="2"/>
  <c r="G55" i="2"/>
  <c r="F55" i="2"/>
  <c r="G54" i="2"/>
  <c r="J53" i="2"/>
  <c r="G53" i="2"/>
  <c r="F53" i="2"/>
  <c r="J52" i="2"/>
  <c r="G52" i="2"/>
  <c r="F52" i="2"/>
  <c r="J51" i="2"/>
  <c r="G51" i="2"/>
  <c r="F51" i="2"/>
  <c r="J50" i="2"/>
  <c r="G50" i="2"/>
  <c r="F50" i="2"/>
  <c r="J49" i="2"/>
  <c r="G49" i="2"/>
  <c r="F49" i="2"/>
  <c r="J48" i="2"/>
  <c r="G48" i="2"/>
  <c r="F48" i="2"/>
  <c r="G47" i="2"/>
  <c r="J46" i="2"/>
  <c r="G46" i="2"/>
  <c r="F46" i="2"/>
  <c r="J45" i="2"/>
  <c r="G45" i="2"/>
  <c r="F45" i="2"/>
  <c r="J44" i="2"/>
  <c r="G44" i="2"/>
  <c r="F44" i="2"/>
  <c r="J43" i="2"/>
  <c r="G43" i="2"/>
  <c r="F43" i="2"/>
  <c r="J42" i="2"/>
  <c r="G42" i="2"/>
  <c r="F42" i="2"/>
  <c r="J41" i="2"/>
  <c r="G41" i="2"/>
  <c r="F41" i="2"/>
  <c r="G40" i="2"/>
  <c r="J39" i="2"/>
  <c r="G39" i="2"/>
  <c r="F39" i="2"/>
  <c r="J38" i="2"/>
  <c r="G38" i="2"/>
  <c r="F38" i="2"/>
  <c r="J37" i="2"/>
  <c r="G37" i="2"/>
  <c r="F37" i="2"/>
  <c r="J36" i="2"/>
  <c r="G36" i="2"/>
  <c r="F36" i="2"/>
  <c r="J35" i="2"/>
  <c r="G35" i="2"/>
  <c r="F35" i="2"/>
  <c r="J34" i="2"/>
  <c r="G34" i="2"/>
  <c r="F34" i="2"/>
  <c r="H33" i="2"/>
  <c r="I33" i="2"/>
  <c r="G33" i="2"/>
  <c r="H17" i="2"/>
  <c r="G17" i="2"/>
  <c r="I33" i="1"/>
  <c r="H34" i="1"/>
  <c r="H18" i="1"/>
  <c r="I34" i="1"/>
  <c r="H35" i="1"/>
  <c r="G18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H20" i="1"/>
  <c r="I73" i="1"/>
  <c r="H74" i="1"/>
  <c r="G20" i="1"/>
  <c r="I74" i="1"/>
  <c r="H75" i="1"/>
  <c r="I75" i="1"/>
  <c r="H76" i="1"/>
  <c r="I76" i="1"/>
  <c r="H77" i="1"/>
  <c r="I77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H19" i="1"/>
  <c r="I88" i="1"/>
  <c r="H89" i="1"/>
  <c r="G1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H21" i="1"/>
  <c r="I112" i="1"/>
  <c r="H113" i="1"/>
  <c r="G21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J120" i="1"/>
  <c r="G120" i="1"/>
  <c r="F120" i="1"/>
  <c r="J119" i="1"/>
  <c r="G119" i="1"/>
  <c r="F119" i="1"/>
  <c r="J118" i="1"/>
  <c r="G118" i="1"/>
  <c r="F118" i="1"/>
  <c r="G117" i="1"/>
  <c r="J116" i="1"/>
  <c r="G116" i="1"/>
  <c r="F116" i="1"/>
  <c r="J115" i="1"/>
  <c r="G115" i="1"/>
  <c r="F115" i="1"/>
  <c r="J114" i="1"/>
  <c r="G114" i="1"/>
  <c r="F114" i="1"/>
  <c r="J113" i="1"/>
  <c r="G113" i="1"/>
  <c r="F113" i="1"/>
  <c r="J112" i="1"/>
  <c r="G112" i="1"/>
  <c r="F112" i="1"/>
  <c r="G111" i="1"/>
  <c r="J110" i="1"/>
  <c r="G110" i="1"/>
  <c r="F110" i="1"/>
  <c r="J109" i="1"/>
  <c r="G109" i="1"/>
  <c r="F109" i="1"/>
  <c r="J108" i="1"/>
  <c r="G108" i="1"/>
  <c r="F108" i="1"/>
  <c r="J107" i="1"/>
  <c r="G107" i="1"/>
  <c r="F107" i="1"/>
  <c r="G106" i="1"/>
  <c r="J105" i="1"/>
  <c r="G105" i="1"/>
  <c r="F105" i="1"/>
  <c r="J104" i="1"/>
  <c r="G104" i="1"/>
  <c r="F104" i="1"/>
  <c r="J103" i="1"/>
  <c r="G103" i="1"/>
  <c r="F103" i="1"/>
  <c r="J102" i="1"/>
  <c r="G102" i="1"/>
  <c r="F102" i="1"/>
  <c r="G101" i="1"/>
  <c r="J100" i="1"/>
  <c r="G100" i="1"/>
  <c r="F100" i="1"/>
  <c r="J99" i="1"/>
  <c r="G99" i="1"/>
  <c r="F99" i="1"/>
  <c r="J98" i="1"/>
  <c r="G98" i="1"/>
  <c r="F98" i="1"/>
  <c r="J97" i="1"/>
  <c r="G97" i="1"/>
  <c r="F97" i="1"/>
  <c r="G96" i="1"/>
  <c r="J95" i="1"/>
  <c r="G95" i="1"/>
  <c r="F95" i="1"/>
  <c r="J94" i="1"/>
  <c r="G94" i="1"/>
  <c r="F94" i="1"/>
  <c r="J93" i="1"/>
  <c r="G93" i="1"/>
  <c r="F93" i="1"/>
  <c r="J92" i="1"/>
  <c r="G92" i="1"/>
  <c r="F92" i="1"/>
  <c r="G91" i="1"/>
  <c r="J90" i="1"/>
  <c r="G90" i="1"/>
  <c r="F90" i="1"/>
  <c r="J89" i="1"/>
  <c r="G89" i="1"/>
  <c r="F89" i="1"/>
  <c r="J88" i="1"/>
  <c r="G88" i="1"/>
  <c r="F88" i="1"/>
  <c r="G87" i="1"/>
  <c r="J86" i="1"/>
  <c r="G86" i="1"/>
  <c r="F86" i="1"/>
  <c r="J85" i="1"/>
  <c r="G85" i="1"/>
  <c r="F85" i="1"/>
  <c r="J84" i="1"/>
  <c r="G84" i="1"/>
  <c r="F84" i="1"/>
  <c r="J83" i="1"/>
  <c r="G83" i="1"/>
  <c r="F83" i="1"/>
  <c r="G82" i="1"/>
  <c r="J81" i="1"/>
  <c r="G81" i="1"/>
  <c r="F81" i="1"/>
  <c r="J80" i="1"/>
  <c r="G80" i="1"/>
  <c r="F80" i="1"/>
  <c r="H78" i="1"/>
  <c r="I78" i="1"/>
  <c r="H79" i="1"/>
  <c r="I79" i="1"/>
  <c r="J79" i="1"/>
  <c r="G79" i="1"/>
  <c r="F79" i="1"/>
  <c r="J78" i="1"/>
  <c r="G78" i="1"/>
  <c r="F78" i="1"/>
  <c r="G77" i="1"/>
  <c r="J76" i="1"/>
  <c r="G76" i="1"/>
  <c r="F76" i="1"/>
  <c r="J75" i="1"/>
  <c r="G75" i="1"/>
  <c r="F75" i="1"/>
  <c r="J74" i="1"/>
  <c r="G74" i="1"/>
  <c r="F74" i="1"/>
  <c r="J73" i="1"/>
  <c r="G73" i="1"/>
  <c r="F73" i="1"/>
  <c r="G72" i="1"/>
  <c r="J71" i="1"/>
  <c r="G71" i="1"/>
  <c r="F71" i="1"/>
  <c r="J70" i="1"/>
  <c r="G70" i="1"/>
  <c r="F70" i="1"/>
  <c r="J69" i="1"/>
  <c r="G69" i="1"/>
  <c r="F69" i="1"/>
  <c r="G68" i="1"/>
  <c r="J67" i="1"/>
  <c r="G67" i="1"/>
  <c r="F67" i="1"/>
  <c r="J66" i="1"/>
  <c r="G66" i="1"/>
  <c r="F66" i="1"/>
  <c r="J65" i="1"/>
  <c r="G65" i="1"/>
  <c r="F65" i="1"/>
  <c r="J64" i="1"/>
  <c r="G64" i="1"/>
  <c r="F64" i="1"/>
  <c r="J63" i="1"/>
  <c r="G63" i="1"/>
  <c r="F63" i="1"/>
  <c r="G62" i="1"/>
  <c r="J61" i="1"/>
  <c r="G61" i="1"/>
  <c r="F61" i="1"/>
  <c r="J60" i="1"/>
  <c r="G60" i="1"/>
  <c r="F60" i="1"/>
  <c r="J59" i="1"/>
  <c r="G59" i="1"/>
  <c r="F59" i="1"/>
  <c r="J58" i="1"/>
  <c r="G58" i="1"/>
  <c r="F58" i="1"/>
  <c r="J57" i="1"/>
  <c r="G57" i="1"/>
  <c r="F57" i="1"/>
  <c r="J56" i="1"/>
  <c r="G56" i="1"/>
  <c r="F56" i="1"/>
  <c r="J55" i="1"/>
  <c r="G55" i="1"/>
  <c r="F55" i="1"/>
  <c r="G54" i="1"/>
  <c r="J53" i="1"/>
  <c r="G53" i="1"/>
  <c r="F53" i="1"/>
  <c r="J52" i="1"/>
  <c r="G52" i="1"/>
  <c r="F52" i="1"/>
  <c r="J51" i="1"/>
  <c r="G51" i="1"/>
  <c r="F51" i="1"/>
  <c r="J50" i="1"/>
  <c r="G50" i="1"/>
  <c r="F50" i="1"/>
  <c r="J49" i="1"/>
  <c r="G49" i="1"/>
  <c r="F49" i="1"/>
  <c r="J48" i="1"/>
  <c r="G48" i="1"/>
  <c r="F48" i="1"/>
  <c r="G47" i="1"/>
  <c r="J46" i="1"/>
  <c r="G46" i="1"/>
  <c r="F46" i="1"/>
  <c r="J45" i="1"/>
  <c r="G45" i="1"/>
  <c r="F45" i="1"/>
  <c r="J44" i="1"/>
  <c r="G44" i="1"/>
  <c r="F44" i="1"/>
  <c r="J43" i="1"/>
  <c r="G43" i="1"/>
  <c r="F43" i="1"/>
  <c r="J42" i="1"/>
  <c r="G42" i="1"/>
  <c r="F42" i="1"/>
  <c r="J41" i="1"/>
  <c r="G41" i="1"/>
  <c r="F41" i="1"/>
  <c r="G40" i="1"/>
  <c r="J39" i="1"/>
  <c r="G39" i="1"/>
  <c r="F39" i="1"/>
  <c r="J38" i="1"/>
  <c r="G38" i="1"/>
  <c r="F38" i="1"/>
  <c r="J37" i="1"/>
  <c r="G37" i="1"/>
  <c r="F37" i="1"/>
  <c r="J36" i="1"/>
  <c r="G36" i="1"/>
  <c r="F36" i="1"/>
  <c r="J35" i="1"/>
  <c r="G35" i="1"/>
  <c r="F35" i="1"/>
  <c r="J34" i="1"/>
  <c r="G34" i="1"/>
  <c r="F34" i="1"/>
  <c r="G33" i="1"/>
  <c r="H22" i="1"/>
  <c r="G22" i="1"/>
  <c r="H17" i="1"/>
  <c r="G17" i="1"/>
</calcChain>
</file>

<file path=xl/sharedStrings.xml><?xml version="1.0" encoding="utf-8"?>
<sst xmlns="http://schemas.openxmlformats.org/spreadsheetml/2006/main" count="509" uniqueCount="210">
  <si>
    <t>FORMULAS DO NOT DELETE</t>
  </si>
  <si>
    <t>Starting time of Competition - Day 1</t>
  </si>
  <si>
    <t xml:space="preserve"> </t>
  </si>
  <si>
    <t>Enter Dressing Room - prior to skate</t>
  </si>
  <si>
    <t>Leave dressing room to go to ice</t>
  </si>
  <si>
    <t>Wait at rinkside</t>
  </si>
  <si>
    <t>Ice resurface</t>
  </si>
  <si>
    <t>Exit Dressing Room after skating</t>
  </si>
  <si>
    <t>First Dressing Room #</t>
  </si>
  <si>
    <t>Last Dressing Room #</t>
  </si>
  <si>
    <t>Enter Ice</t>
  </si>
  <si>
    <t>First team Warm Up</t>
  </si>
  <si>
    <t>Exit Ice</t>
  </si>
  <si>
    <t>ENTER ICE</t>
  </si>
  <si>
    <t>SKATE</t>
  </si>
  <si>
    <t>WU/Score/C2S</t>
  </si>
  <si>
    <t>TOTAL</t>
  </si>
  <si>
    <t>1st team/skate</t>
  </si>
  <si>
    <t>Official practice Short</t>
  </si>
  <si>
    <t>Official practice Free</t>
  </si>
  <si>
    <t>Elementary / Adult III</t>
  </si>
  <si>
    <t>Juvenile / Pre Novice / Adult II</t>
  </si>
  <si>
    <t>Novice / Adult I</t>
  </si>
  <si>
    <t xml:space="preserve">Junior / Intermediate / Open Free </t>
  </si>
  <si>
    <t xml:space="preserve">Short Program </t>
  </si>
  <si>
    <t xml:space="preserve">Senior Free        </t>
  </si>
  <si>
    <t>Warm Up Area</t>
  </si>
  <si>
    <t>Time between warmup area and dressing room</t>
  </si>
  <si>
    <t>Skate Ontario Winterfest 2018</t>
  </si>
  <si>
    <t>Hershey Centre</t>
  </si>
  <si>
    <t>5500 Rose Cherry Place, Mississauga</t>
  </si>
  <si>
    <t>DRESSING ROOM SCHEDULE</t>
  </si>
  <si>
    <t>Friday, January 05, 2017</t>
  </si>
  <si>
    <t>ROOM</t>
  </si>
  <si>
    <t>ENTER</t>
  </si>
  <si>
    <t>AT</t>
  </si>
  <si>
    <t>ON</t>
  </si>
  <si>
    <t>OFF</t>
  </si>
  <si>
    <t>EXIT</t>
  </si>
  <si>
    <t>TEAM NAME</t>
  </si>
  <si>
    <t>REPRESENTING</t>
  </si>
  <si>
    <t>MONITOR</t>
  </si>
  <si>
    <t>#</t>
  </si>
  <si>
    <t xml:space="preserve"> ICE LEVEL</t>
  </si>
  <si>
    <t>ICE</t>
  </si>
  <si>
    <t>PRE-NOVICE - FREE PROGRAM 1</t>
  </si>
  <si>
    <t>FLOOD</t>
  </si>
  <si>
    <t>Ice X-cel</t>
  </si>
  <si>
    <t>Lower Mainland Synchronized Skating Club</t>
  </si>
  <si>
    <t>Golding Ice</t>
  </si>
  <si>
    <t>CPA St-Eustacha/CPA Blainville</t>
  </si>
  <si>
    <t>Whitby Ice Fyre</t>
  </si>
  <si>
    <t>Whitby Skating Club</t>
  </si>
  <si>
    <t>Sparkling Ice</t>
  </si>
  <si>
    <t>Unionville Skating Club</t>
  </si>
  <si>
    <t>Gold Ice</t>
  </si>
  <si>
    <t>Skate Canada Brampton- Chinguacousy</t>
  </si>
  <si>
    <t>Starlight</t>
  </si>
  <si>
    <t>March Kanata</t>
  </si>
  <si>
    <t>Mount Brydges Magic Blades</t>
  </si>
  <si>
    <t>Mount Brydges Skating Club</t>
  </si>
  <si>
    <t>Synchronicity</t>
  </si>
  <si>
    <t>London Skating club</t>
  </si>
  <si>
    <t>Georgina Iceations</t>
  </si>
  <si>
    <t>Georgina Skating Club</t>
  </si>
  <si>
    <t>Rythmiks Lanaudière</t>
  </si>
  <si>
    <t>CPA Legardeur</t>
  </si>
  <si>
    <t>EDGE</t>
  </si>
  <si>
    <t>Skate Oakville</t>
  </si>
  <si>
    <t>Momentum Pre-Novice</t>
  </si>
  <si>
    <t>Newmarket FSC</t>
  </si>
  <si>
    <t>JUVENILE - FREE PROGRAM 1</t>
  </si>
  <si>
    <t>Tavistock Team Unity</t>
  </si>
  <si>
    <t>Tavistock &amp; District Skating Club</t>
  </si>
  <si>
    <t>Meraki</t>
  </si>
  <si>
    <t>Leaside Skating Club</t>
  </si>
  <si>
    <t>NOVA</t>
  </si>
  <si>
    <t>CPS NOVA</t>
  </si>
  <si>
    <t>CPA St-Eustache/CPA Blainville</t>
  </si>
  <si>
    <t>Les Éclypses</t>
  </si>
  <si>
    <t>CPA Unibel</t>
  </si>
  <si>
    <t>Synchronicity Juvenile</t>
  </si>
  <si>
    <t>London skating club</t>
  </si>
  <si>
    <t>Les Suprêmes</t>
  </si>
  <si>
    <t>CPA Saint-Léonard</t>
  </si>
  <si>
    <t>Evolution</t>
  </si>
  <si>
    <t>CPA Charlesbourg</t>
  </si>
  <si>
    <t>NEXXICE</t>
  </si>
  <si>
    <t>Burlington Skating Centre</t>
  </si>
  <si>
    <t>JUNIOR SHORT PRACTICE</t>
  </si>
  <si>
    <t>Hockettes Junior</t>
  </si>
  <si>
    <t>Ann Arbor FSC</t>
  </si>
  <si>
    <t>SENIOR SHORT PRACTICE</t>
  </si>
  <si>
    <t xml:space="preserve">Andrian College Bulldogs </t>
  </si>
  <si>
    <t>Adrian College FSC</t>
  </si>
  <si>
    <t>INTERMEDIATE FREE PROGRAM 1</t>
  </si>
  <si>
    <t>RYTHMIKS LANAUDIÈRE</t>
  </si>
  <si>
    <t>CPA LE GARDEUR</t>
  </si>
  <si>
    <t>Les Pirouettes</t>
  </si>
  <si>
    <t>CPA Laval</t>
  </si>
  <si>
    <t>Ilderton Intermediate</t>
  </si>
  <si>
    <t>Ilderton Skating Club</t>
  </si>
  <si>
    <t>Ice Angels</t>
  </si>
  <si>
    <t>Aldergrove Skating Club</t>
  </si>
  <si>
    <t>Solstice</t>
  </si>
  <si>
    <t>Calalta Figure Skating Club</t>
  </si>
  <si>
    <t>Harmony</t>
  </si>
  <si>
    <t>CP Lakeshore SC</t>
  </si>
  <si>
    <t>Cassiopée</t>
  </si>
  <si>
    <t>Sherbrooke FSC</t>
  </si>
  <si>
    <t>NOVICE FREE PROGRAM 1</t>
  </si>
  <si>
    <t>Ilderton Novice</t>
  </si>
  <si>
    <t>Hockettes Novice</t>
  </si>
  <si>
    <t>Skate Canada Brampton-Chinguacousy</t>
  </si>
  <si>
    <t>OPEN FREE PROGRAM 1</t>
  </si>
  <si>
    <t>University of Toronto Varsity Blues</t>
  </si>
  <si>
    <t>University of Toronto</t>
  </si>
  <si>
    <t>Ilderton Open</t>
  </si>
  <si>
    <t>Ice X calibur</t>
  </si>
  <si>
    <t>LMSSC</t>
  </si>
  <si>
    <t>Évolution</t>
  </si>
  <si>
    <t>University of Manitoba Ice Intrepid</t>
  </si>
  <si>
    <t>Hazelridge Skating Club</t>
  </si>
  <si>
    <t>National Capital Ice Caps</t>
  </si>
  <si>
    <t>Nepean Skating Club</t>
  </si>
  <si>
    <t>JUNIOR SHORT PROGRAM</t>
  </si>
  <si>
    <t>FLOOD + CROWD ENERGIZER</t>
  </si>
  <si>
    <t>SENIOR SHORT PROGRAM</t>
  </si>
  <si>
    <t>END OF DAY - GOOD NIGHT</t>
  </si>
  <si>
    <t>Starting time of Competition - Day 2</t>
  </si>
  <si>
    <t>Sweep ice</t>
  </si>
  <si>
    <t>Warm up</t>
  </si>
  <si>
    <t>Leave ice</t>
  </si>
  <si>
    <t>REVIEW/SCORE</t>
  </si>
  <si>
    <t>Intermediate / Open Free</t>
  </si>
  <si>
    <t>Junior Free</t>
  </si>
  <si>
    <t>SATURDAY, JANUARY 6th, 2017</t>
  </si>
  <si>
    <t>PRE-NOVICE - FREE PROGRAM 2</t>
  </si>
  <si>
    <t>JUVENILE - FREE PROGRAM 2</t>
  </si>
  <si>
    <t>JUNIOR FREE PRACTICE</t>
  </si>
  <si>
    <t>SENIOR FREE PRACTICE</t>
  </si>
  <si>
    <t>INTERMEDIATE FREE PROGRAM 2</t>
  </si>
  <si>
    <t>OPEN FREE PROGRAM 2</t>
  </si>
  <si>
    <t>NOVICE FREE PROGRAM 2</t>
  </si>
  <si>
    <t>3RD</t>
  </si>
  <si>
    <t>JUNIOR FREE PROGRAM</t>
  </si>
  <si>
    <t>SENIOR FREE PROGRAM</t>
  </si>
  <si>
    <t xml:space="preserve">FLOOD </t>
  </si>
  <si>
    <t>ADULT I - QUALIFYING SKATE</t>
  </si>
  <si>
    <t>Gold Ice Adult 1</t>
  </si>
  <si>
    <t>Sherbrooke</t>
  </si>
  <si>
    <t>Rythmiks Lanaudiere</t>
  </si>
  <si>
    <t>CPA Le Gardeur</t>
  </si>
  <si>
    <t>Iced Energy</t>
  </si>
  <si>
    <t>Newmarket Skating Club</t>
  </si>
  <si>
    <t>Team Unity</t>
  </si>
  <si>
    <t>Tavistock and District Skating Club</t>
  </si>
  <si>
    <t>Shiver</t>
  </si>
  <si>
    <t>East Gwillimbury</t>
  </si>
  <si>
    <t>Spirit I</t>
  </si>
  <si>
    <t>Trinity</t>
  </si>
  <si>
    <t>North Toronto Skating Club</t>
  </si>
  <si>
    <t>Ice Fyre</t>
  </si>
  <si>
    <t>Source</t>
  </si>
  <si>
    <t>Nepean Figure Skating Club</t>
  </si>
  <si>
    <t>Ice Wine</t>
  </si>
  <si>
    <t>Prince Edward County Skating Club</t>
  </si>
  <si>
    <t>London Skating Club</t>
  </si>
  <si>
    <t>Mississauga Ice Precise</t>
  </si>
  <si>
    <t>Mississauga FSC</t>
  </si>
  <si>
    <t>ON ICE PRESENTATIONS PNOV, JUV, INT, OP, NOV, JR, SR</t>
  </si>
  <si>
    <t>Starting time of Competition - Day 3</t>
  </si>
  <si>
    <t>WARMUP</t>
  </si>
  <si>
    <t>EXIT/SWEEP</t>
  </si>
  <si>
    <t xml:space="preserve"> 5500 Rose Cherry Place, Mississauga, Ontario</t>
  </si>
  <si>
    <t>SUNDAY, JANUARY 7th, 2017</t>
  </si>
  <si>
    <t>ADULT III FREE PROGRAM - QUALIFYING SKATE</t>
  </si>
  <si>
    <t>Cassiopeia</t>
  </si>
  <si>
    <t>CPA Sherbrooke</t>
  </si>
  <si>
    <t>Ancaster Affinity Adult III</t>
  </si>
  <si>
    <t>Ancaster Skating Club</t>
  </si>
  <si>
    <t>Niagara Ice Evolution</t>
  </si>
  <si>
    <t>Thorold FSC</t>
  </si>
  <si>
    <t>Ice X-perience</t>
  </si>
  <si>
    <t>Team Velocity</t>
  </si>
  <si>
    <t>Woodstock Skating Club</t>
  </si>
  <si>
    <t>EnergICE</t>
  </si>
  <si>
    <t>St. Thomas Skating Club</t>
  </si>
  <si>
    <t>Mid Ice Crisis</t>
  </si>
  <si>
    <t>East Gwillimbury Skating Club</t>
  </si>
  <si>
    <t>ADULT II FREE PROGRAM - QUALIFYING SKATE</t>
  </si>
  <si>
    <t>ON THE EDGE</t>
  </si>
  <si>
    <t>Vankleek Hill Skating Club</t>
  </si>
  <si>
    <t>Ancaster Affinity Adult II</t>
  </si>
  <si>
    <t>Ice X-quisite</t>
  </si>
  <si>
    <t>Spirit II</t>
  </si>
  <si>
    <t>Capital Ice</t>
  </si>
  <si>
    <t>Gloucester Skating Club</t>
  </si>
  <si>
    <t>CPA St-Eustache</t>
  </si>
  <si>
    <t>Stella</t>
  </si>
  <si>
    <t>L’Odyssée</t>
  </si>
  <si>
    <t>Les Lames d’Argent</t>
  </si>
  <si>
    <t>Team Unity Image</t>
  </si>
  <si>
    <t>ADULT I - SILVER FINAL</t>
  </si>
  <si>
    <t>ADULT 1 - GOLD FINAL</t>
  </si>
  <si>
    <t>ADULT III - SILVER FINAL</t>
  </si>
  <si>
    <t>ADULT III - GOLD FINAL</t>
  </si>
  <si>
    <t>ADULT II - SILVER FINAL</t>
  </si>
  <si>
    <t>ADULT II - GOLD FINAL</t>
  </si>
  <si>
    <t>END OF COMPETITION - GOOD NIGHT AND THANK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</si>
</sst>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2" fillId="0" borderId="0"/>
    <xf numFmtId="0" fontId="13" fillId="0" borderId="0"/>
    <xf numFmtId="0" fontId="14" fillId="0" borderId="0"/>
  </cellStyleXfs>
  <cellXfs count="116">
    <xf numFmtId="0" fontId="0" fillId="0" borderId="0" xfId="0"/>
    <xf numFmtId="0" fontId="3" fillId="0" borderId="1" xfId="0" applyFont="1" applyBorder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18" fontId="4" fillId="0" borderId="0" xfId="0" applyNumberFormat="1" applyFont="1" applyBorder="1"/>
    <xf numFmtId="0" fontId="6" fillId="0" borderId="0" xfId="0" applyFont="1" applyBorder="1"/>
    <xf numFmtId="0" fontId="5" fillId="0" borderId="2" xfId="0" applyFont="1" applyBorder="1"/>
    <xf numFmtId="164" fontId="4" fillId="0" borderId="0" xfId="0" applyNumberFormat="1" applyFont="1" applyBorder="1"/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164" fontId="4" fillId="0" borderId="0" xfId="0" applyNumberFormat="1" applyFont="1" applyFill="1" applyBorder="1"/>
    <xf numFmtId="0" fontId="6" fillId="0" borderId="0" xfId="0" applyFont="1" applyFill="1" applyBorder="1"/>
    <xf numFmtId="0" fontId="5" fillId="0" borderId="2" xfId="0" applyFont="1" applyFill="1" applyBorder="1"/>
    <xf numFmtId="0" fontId="5" fillId="0" borderId="0" xfId="0" applyFont="1" applyFill="1"/>
    <xf numFmtId="1" fontId="4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7" fillId="0" borderId="0" xfId="0" applyFont="1" applyBorder="1"/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5" fontId="7" fillId="0" borderId="0" xfId="0" applyNumberFormat="1" applyFont="1" applyBorder="1"/>
    <xf numFmtId="0" fontId="5" fillId="0" borderId="0" xfId="0" applyFont="1" applyAlignment="1">
      <alignment horizontal="left"/>
    </xf>
    <xf numFmtId="164" fontId="7" fillId="0" borderId="0" xfId="0" applyNumberFormat="1" applyFont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8" fontId="3" fillId="3" borderId="1" xfId="0" applyNumberFormat="1" applyFont="1" applyFill="1" applyBorder="1" applyAlignment="1">
      <alignment horizontal="center"/>
    </xf>
    <xf numFmtId="18" fontId="6" fillId="3" borderId="1" xfId="0" applyNumberFormat="1" applyFont="1" applyFill="1" applyBorder="1" applyAlignment="1">
      <alignment horizontal="center"/>
    </xf>
    <xf numFmtId="0" fontId="5" fillId="0" borderId="12" xfId="0" applyFont="1" applyBorder="1"/>
    <xf numFmtId="0" fontId="5" fillId="0" borderId="1" xfId="0" applyFont="1" applyBorder="1"/>
    <xf numFmtId="18" fontId="3" fillId="0" borderId="1" xfId="0" applyNumberFormat="1" applyFont="1" applyBorder="1" applyAlignment="1">
      <alignment horizontal="center"/>
    </xf>
    <xf numFmtId="18" fontId="6" fillId="0" borderId="1" xfId="0" applyNumberFormat="1" applyFont="1" applyBorder="1" applyAlignment="1">
      <alignment horizontal="center"/>
    </xf>
    <xf numFmtId="0" fontId="5" fillId="3" borderId="1" xfId="0" applyFont="1" applyFill="1" applyBorder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8" fillId="0" borderId="1" xfId="0" applyFont="1" applyBorder="1"/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/>
    <xf numFmtId="0" fontId="3" fillId="7" borderId="1" xfId="0" applyFont="1" applyFill="1" applyBorder="1" applyAlignment="1">
      <alignment horizontal="center"/>
    </xf>
    <xf numFmtId="18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3" fillId="0" borderId="13" xfId="0" applyFont="1" applyFill="1" applyBorder="1"/>
    <xf numFmtId="18" fontId="6" fillId="0" borderId="1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/>
    <xf numFmtId="2" fontId="7" fillId="0" borderId="0" xfId="0" applyNumberFormat="1" applyFont="1" applyBorder="1"/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5" xfId="0" applyFont="1" applyBorder="1"/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left"/>
    </xf>
    <xf numFmtId="0" fontId="3" fillId="9" borderId="0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wrapText="1"/>
    </xf>
    <xf numFmtId="18" fontId="1" fillId="3" borderId="1" xfId="0" applyNumberFormat="1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topLeftCell="A104" zoomScale="125" zoomScaleNormal="125" zoomScalePageLayoutView="125" workbookViewId="0">
      <selection activeCell="C98" sqref="C98"/>
    </sheetView>
  </sheetViews>
  <sheetFormatPr baseColWidth="10" defaultColWidth="9.1640625" defaultRowHeight="16" x14ac:dyDescent="0.2"/>
  <cols>
    <col min="1" max="1" width="3.33203125" style="1" customWidth="1"/>
    <col min="2" max="2" width="38.6640625" style="34" customWidth="1"/>
    <col min="3" max="3" width="37" style="3" customWidth="1"/>
    <col min="4" max="4" width="9.6640625" style="4" hidden="1" customWidth="1"/>
    <col min="5" max="5" width="10.83203125" style="5" bestFit="1" customWidth="1"/>
    <col min="6" max="6" width="12.33203125" style="3" customWidth="1"/>
    <col min="7" max="7" width="12.83203125" style="3" bestFit="1" customWidth="1"/>
    <col min="8" max="8" width="12.83203125" style="6" bestFit="1" customWidth="1"/>
    <col min="9" max="10" width="12.83203125" style="3" bestFit="1" customWidth="1"/>
    <col min="11" max="16384" width="9.1640625" style="3"/>
  </cols>
  <sheetData>
    <row r="1" spans="1:10" ht="17" hidden="1" thickBot="1" x14ac:dyDescent="0.25">
      <c r="B1" s="2" t="s">
        <v>0</v>
      </c>
    </row>
    <row r="2" spans="1:10" ht="17" hidden="1" thickBot="1" x14ac:dyDescent="0.25">
      <c r="B2" s="7" t="s">
        <v>1</v>
      </c>
      <c r="C2" s="8" t="s">
        <v>2</v>
      </c>
      <c r="D2" s="9"/>
      <c r="E2" s="9"/>
      <c r="F2" s="10" t="s">
        <v>2</v>
      </c>
      <c r="G2" s="11">
        <v>0.41666666666666669</v>
      </c>
      <c r="H2" s="12"/>
      <c r="I2" s="10"/>
      <c r="J2" s="13"/>
    </row>
    <row r="3" spans="1:10" ht="17" hidden="1" thickBot="1" x14ac:dyDescent="0.25">
      <c r="B3" s="7" t="s">
        <v>3</v>
      </c>
      <c r="C3" s="8" t="s">
        <v>2</v>
      </c>
      <c r="D3" s="9"/>
      <c r="E3" s="9"/>
      <c r="F3" s="10"/>
      <c r="G3" s="14">
        <v>30</v>
      </c>
      <c r="H3" s="12"/>
      <c r="I3" s="10"/>
      <c r="J3" s="13"/>
    </row>
    <row r="4" spans="1:10" ht="17" hidden="1" thickBot="1" x14ac:dyDescent="0.25">
      <c r="B4" s="7" t="s">
        <v>4</v>
      </c>
      <c r="C4" s="8"/>
      <c r="D4" s="9"/>
      <c r="E4" s="9"/>
      <c r="F4" s="10"/>
      <c r="G4" s="14">
        <v>5</v>
      </c>
      <c r="H4" s="12"/>
      <c r="I4" s="10"/>
      <c r="J4" s="13"/>
    </row>
    <row r="5" spans="1:10" ht="17" hidden="1" thickBot="1" x14ac:dyDescent="0.25">
      <c r="B5" s="7" t="s">
        <v>5</v>
      </c>
      <c r="C5" s="8"/>
      <c r="D5" s="9"/>
      <c r="E5" s="9"/>
      <c r="F5" s="10"/>
      <c r="G5" s="14">
        <v>2</v>
      </c>
      <c r="H5" s="12"/>
      <c r="I5" s="10"/>
      <c r="J5" s="13"/>
    </row>
    <row r="6" spans="1:10" ht="17" hidden="1" thickBot="1" x14ac:dyDescent="0.25">
      <c r="B6" s="7" t="s">
        <v>6</v>
      </c>
      <c r="C6" s="8" t="s">
        <v>2</v>
      </c>
      <c r="D6" s="9"/>
      <c r="E6" s="9"/>
      <c r="F6" s="10"/>
      <c r="G6" s="14">
        <v>10</v>
      </c>
      <c r="H6" s="12"/>
      <c r="I6" s="10"/>
      <c r="J6" s="13"/>
    </row>
    <row r="7" spans="1:10" s="23" customFormat="1" ht="17" hidden="1" thickBot="1" x14ac:dyDescent="0.25">
      <c r="A7" s="15"/>
      <c r="B7" s="16" t="s">
        <v>6</v>
      </c>
      <c r="C7" s="17"/>
      <c r="D7" s="18"/>
      <c r="E7" s="18"/>
      <c r="F7" s="19"/>
      <c r="G7" s="20">
        <v>15</v>
      </c>
      <c r="H7" s="21"/>
      <c r="I7" s="19"/>
      <c r="J7" s="22"/>
    </row>
    <row r="8" spans="1:10" ht="17" hidden="1" thickBot="1" x14ac:dyDescent="0.25">
      <c r="B8" s="7" t="s">
        <v>7</v>
      </c>
      <c r="C8" s="8"/>
      <c r="D8" s="9"/>
      <c r="E8" s="9"/>
      <c r="F8" s="10"/>
      <c r="G8" s="14">
        <v>15</v>
      </c>
      <c r="H8" s="12"/>
      <c r="I8" s="10"/>
      <c r="J8" s="13"/>
    </row>
    <row r="9" spans="1:10" ht="17" hidden="1" thickBot="1" x14ac:dyDescent="0.25">
      <c r="B9" s="7" t="s">
        <v>8</v>
      </c>
      <c r="C9" s="8"/>
      <c r="D9" s="9"/>
      <c r="E9" s="9"/>
      <c r="F9" s="10"/>
      <c r="G9" s="24">
        <v>1</v>
      </c>
      <c r="H9" s="12"/>
      <c r="I9" s="10"/>
      <c r="J9" s="13"/>
    </row>
    <row r="10" spans="1:10" ht="17" hidden="1" thickBot="1" x14ac:dyDescent="0.25">
      <c r="B10" s="7" t="s">
        <v>9</v>
      </c>
      <c r="C10" s="8"/>
      <c r="D10" s="9"/>
      <c r="E10" s="9"/>
      <c r="F10" s="10"/>
      <c r="G10" s="24">
        <v>8</v>
      </c>
      <c r="H10" s="12"/>
      <c r="I10" s="10"/>
      <c r="J10" s="13"/>
    </row>
    <row r="11" spans="1:10" ht="17" hidden="1" thickBot="1" x14ac:dyDescent="0.25">
      <c r="B11" s="7" t="s">
        <v>10</v>
      </c>
      <c r="C11" s="8"/>
      <c r="D11" s="9"/>
      <c r="E11" s="9"/>
      <c r="F11" s="10"/>
      <c r="G11" s="14">
        <v>1</v>
      </c>
      <c r="H11" s="12"/>
      <c r="I11" s="10"/>
      <c r="J11" s="13"/>
    </row>
    <row r="12" spans="1:10" ht="17" hidden="1" thickBot="1" x14ac:dyDescent="0.25">
      <c r="B12" s="7" t="s">
        <v>11</v>
      </c>
      <c r="C12" s="8"/>
      <c r="D12" s="9"/>
      <c r="E12" s="9"/>
      <c r="F12" s="10"/>
      <c r="G12" s="14">
        <v>1</v>
      </c>
      <c r="H12" s="12"/>
      <c r="I12" s="10"/>
      <c r="J12" s="13"/>
    </row>
    <row r="13" spans="1:10" ht="17" hidden="1" thickBot="1" x14ac:dyDescent="0.25">
      <c r="B13" s="7" t="s">
        <v>12</v>
      </c>
      <c r="C13" s="8"/>
      <c r="D13" s="9"/>
      <c r="E13" s="9"/>
      <c r="F13" s="10"/>
      <c r="G13" s="25">
        <v>0.5</v>
      </c>
      <c r="H13" s="12"/>
      <c r="I13" s="10"/>
      <c r="J13" s="13"/>
    </row>
    <row r="14" spans="1:10" ht="17" hidden="1" thickBot="1" x14ac:dyDescent="0.25">
      <c r="B14" s="7"/>
      <c r="C14" s="26" t="s">
        <v>13</v>
      </c>
      <c r="D14" s="9"/>
      <c r="E14" s="9" t="s">
        <v>14</v>
      </c>
      <c r="F14" s="9" t="s">
        <v>15</v>
      </c>
      <c r="G14" s="9" t="s">
        <v>16</v>
      </c>
      <c r="H14" s="27" t="s">
        <v>17</v>
      </c>
      <c r="I14" s="10"/>
      <c r="J14" s="13"/>
    </row>
    <row r="15" spans="1:10" ht="17" hidden="1" thickBot="1" x14ac:dyDescent="0.25">
      <c r="B15" s="7" t="s">
        <v>18</v>
      </c>
      <c r="C15" s="26"/>
      <c r="D15" s="9"/>
      <c r="E15" s="9">
        <v>10</v>
      </c>
      <c r="F15" s="9"/>
      <c r="G15" s="26">
        <v>10</v>
      </c>
      <c r="H15" s="27"/>
      <c r="I15" s="10"/>
      <c r="J15" s="13"/>
    </row>
    <row r="16" spans="1:10" ht="17" hidden="1" thickBot="1" x14ac:dyDescent="0.25">
      <c r="B16" s="7" t="s">
        <v>19</v>
      </c>
      <c r="C16" s="26"/>
      <c r="D16" s="9"/>
      <c r="E16" s="9">
        <v>12</v>
      </c>
      <c r="F16" s="9"/>
      <c r="G16" s="28">
        <v>12</v>
      </c>
      <c r="H16" s="27"/>
      <c r="I16" s="10"/>
      <c r="J16" s="13"/>
    </row>
    <row r="17" spans="2:11" ht="17" hidden="1" thickBot="1" x14ac:dyDescent="0.25">
      <c r="B17" s="7" t="s">
        <v>20</v>
      </c>
      <c r="C17" s="14">
        <v>1</v>
      </c>
      <c r="D17" s="29"/>
      <c r="E17" s="30">
        <v>2.6669999999999998</v>
      </c>
      <c r="F17" s="31">
        <v>1.3</v>
      </c>
      <c r="G17" s="32">
        <f t="shared" ref="G17:G21" si="0">C17+E17+F17</f>
        <v>4.9669999999999996</v>
      </c>
      <c r="H17" s="33">
        <f t="shared" ref="H17" si="1">+C17+E17+1</f>
        <v>4.6669999999999998</v>
      </c>
      <c r="I17" s="10"/>
      <c r="J17" s="13"/>
    </row>
    <row r="18" spans="2:11" ht="17" hidden="1" thickBot="1" x14ac:dyDescent="0.25">
      <c r="B18" s="7" t="s">
        <v>21</v>
      </c>
      <c r="C18" s="14">
        <v>1</v>
      </c>
      <c r="D18" s="29"/>
      <c r="E18" s="30">
        <v>3.1669999999999998</v>
      </c>
      <c r="F18" s="31">
        <v>2</v>
      </c>
      <c r="G18" s="32">
        <f t="shared" si="0"/>
        <v>6.1669999999999998</v>
      </c>
      <c r="H18" s="33">
        <f>+C18+E18+1</f>
        <v>5.1669999999999998</v>
      </c>
      <c r="I18" s="10"/>
      <c r="J18" s="13"/>
    </row>
    <row r="19" spans="2:11" ht="17" hidden="1" thickBot="1" x14ac:dyDescent="0.25">
      <c r="B19" s="7" t="s">
        <v>22</v>
      </c>
      <c r="C19" s="14">
        <v>1</v>
      </c>
      <c r="D19" s="29"/>
      <c r="E19" s="30">
        <v>3.67</v>
      </c>
      <c r="F19" s="31">
        <v>2</v>
      </c>
      <c r="G19" s="32">
        <f t="shared" si="0"/>
        <v>6.67</v>
      </c>
      <c r="H19" s="33">
        <f t="shared" ref="H19:H22" si="2">+C19+E19+1</f>
        <v>5.67</v>
      </c>
      <c r="I19" s="10"/>
      <c r="J19" s="13"/>
    </row>
    <row r="20" spans="2:11" ht="17" hidden="1" thickBot="1" x14ac:dyDescent="0.25">
      <c r="B20" s="7" t="s">
        <v>23</v>
      </c>
      <c r="C20" s="14">
        <v>1</v>
      </c>
      <c r="D20" s="31"/>
      <c r="E20" s="30">
        <v>4.17</v>
      </c>
      <c r="F20" s="31">
        <v>2</v>
      </c>
      <c r="G20" s="32">
        <f t="shared" si="0"/>
        <v>7.17</v>
      </c>
      <c r="H20" s="33">
        <f t="shared" si="2"/>
        <v>6.17</v>
      </c>
      <c r="I20" s="10"/>
      <c r="J20" s="13"/>
    </row>
    <row r="21" spans="2:11" ht="17" hidden="1" thickBot="1" x14ac:dyDescent="0.25">
      <c r="B21" s="7" t="s">
        <v>24</v>
      </c>
      <c r="C21" s="14">
        <v>1</v>
      </c>
      <c r="D21" s="31"/>
      <c r="E21" s="30">
        <v>2.8330000000000002</v>
      </c>
      <c r="F21" s="31">
        <v>2.5</v>
      </c>
      <c r="G21" s="32">
        <f t="shared" si="0"/>
        <v>6.3330000000000002</v>
      </c>
      <c r="H21" s="33">
        <f t="shared" si="2"/>
        <v>4.8330000000000002</v>
      </c>
      <c r="I21" s="10"/>
      <c r="J21" s="13"/>
    </row>
    <row r="22" spans="2:11" ht="17" hidden="1" thickBot="1" x14ac:dyDescent="0.25">
      <c r="B22" s="7" t="s">
        <v>25</v>
      </c>
      <c r="C22" s="14">
        <v>1</v>
      </c>
      <c r="D22" s="31"/>
      <c r="E22" s="30">
        <v>4.67</v>
      </c>
      <c r="F22" s="31">
        <v>3</v>
      </c>
      <c r="G22" s="32">
        <f>C22+E22+F22</f>
        <v>8.67</v>
      </c>
      <c r="H22" s="33">
        <f t="shared" si="2"/>
        <v>6.67</v>
      </c>
      <c r="I22" s="10"/>
      <c r="J22" s="13"/>
    </row>
    <row r="23" spans="2:11" ht="17" hidden="1" thickBot="1" x14ac:dyDescent="0.25">
      <c r="B23" s="7" t="s">
        <v>26</v>
      </c>
      <c r="C23" s="14"/>
      <c r="D23" s="31"/>
      <c r="E23" s="30"/>
      <c r="F23" s="31"/>
      <c r="G23" s="32">
        <v>50</v>
      </c>
      <c r="H23" s="33"/>
      <c r="I23" s="10"/>
      <c r="J23" s="13"/>
    </row>
    <row r="24" spans="2:11" ht="17" hidden="1" thickBot="1" x14ac:dyDescent="0.25">
      <c r="B24" s="7" t="s">
        <v>27</v>
      </c>
      <c r="C24" s="14"/>
      <c r="D24" s="31"/>
      <c r="E24" s="30"/>
      <c r="F24" s="31"/>
      <c r="G24" s="32">
        <v>5</v>
      </c>
      <c r="H24" s="33"/>
      <c r="I24" s="10"/>
      <c r="J24" s="13"/>
    </row>
    <row r="25" spans="2:11" ht="17" hidden="1" thickBot="1" x14ac:dyDescent="0.25">
      <c r="B25" s="7"/>
      <c r="C25" s="14"/>
      <c r="D25" s="31"/>
      <c r="E25" s="30"/>
      <c r="F25" s="31"/>
      <c r="G25" s="32"/>
      <c r="H25" s="33"/>
      <c r="I25" s="10"/>
      <c r="J25" s="10"/>
    </row>
    <row r="26" spans="2:11" ht="17" hidden="1" thickBot="1" x14ac:dyDescent="0.25">
      <c r="H26" s="35"/>
    </row>
    <row r="27" spans="2:11" x14ac:dyDescent="0.2">
      <c r="B27" s="36" t="s">
        <v>28</v>
      </c>
      <c r="C27" s="37"/>
      <c r="D27" s="37"/>
      <c r="E27" s="37"/>
      <c r="F27" s="37"/>
      <c r="G27" s="37"/>
      <c r="H27" s="37"/>
      <c r="I27" s="37"/>
      <c r="J27" s="38"/>
      <c r="K27" s="10"/>
    </row>
    <row r="28" spans="2:11" x14ac:dyDescent="0.2">
      <c r="B28" s="39" t="s">
        <v>29</v>
      </c>
      <c r="C28" s="40"/>
      <c r="D28" s="40"/>
      <c r="E28" s="40"/>
      <c r="F28" s="40"/>
      <c r="G28" s="40"/>
      <c r="H28" s="40"/>
      <c r="I28" s="40"/>
      <c r="J28" s="41"/>
      <c r="K28" s="10"/>
    </row>
    <row r="29" spans="2:11" ht="17" thickBot="1" x14ac:dyDescent="0.25">
      <c r="B29" s="42" t="s">
        <v>30</v>
      </c>
      <c r="C29" s="43"/>
      <c r="D29" s="43"/>
      <c r="E29" s="43"/>
      <c r="F29" s="43"/>
      <c r="G29" s="43"/>
      <c r="H29" s="43"/>
      <c r="I29" s="43"/>
      <c r="J29" s="44"/>
      <c r="K29" s="10"/>
    </row>
    <row r="30" spans="2:11" x14ac:dyDescent="0.2">
      <c r="B30" s="45"/>
      <c r="C30" s="46"/>
      <c r="D30" s="46"/>
      <c r="E30" s="46" t="s">
        <v>31</v>
      </c>
      <c r="F30" s="46"/>
      <c r="G30" s="46"/>
      <c r="H30" s="47"/>
      <c r="I30" s="46"/>
      <c r="J30" s="46"/>
    </row>
    <row r="31" spans="2:11" x14ac:dyDescent="0.2">
      <c r="B31" s="48" t="s">
        <v>32</v>
      </c>
      <c r="C31" s="49"/>
      <c r="D31" s="49"/>
      <c r="E31" s="49" t="s">
        <v>33</v>
      </c>
      <c r="F31" s="49" t="s">
        <v>34</v>
      </c>
      <c r="G31" s="49" t="s">
        <v>35</v>
      </c>
      <c r="H31" s="50" t="s">
        <v>36</v>
      </c>
      <c r="I31" s="49" t="s">
        <v>37</v>
      </c>
      <c r="J31" s="49" t="s">
        <v>38</v>
      </c>
    </row>
    <row r="32" spans="2:11" x14ac:dyDescent="0.2">
      <c r="B32" s="51" t="s">
        <v>39</v>
      </c>
      <c r="C32" s="49" t="s">
        <v>40</v>
      </c>
      <c r="D32" s="49" t="s">
        <v>41</v>
      </c>
      <c r="E32" s="49" t="s">
        <v>42</v>
      </c>
      <c r="F32" s="49" t="s">
        <v>33</v>
      </c>
      <c r="G32" s="49" t="s">
        <v>43</v>
      </c>
      <c r="H32" s="50" t="s">
        <v>44</v>
      </c>
      <c r="I32" s="49" t="s">
        <v>44</v>
      </c>
      <c r="J32" s="49" t="s">
        <v>33</v>
      </c>
    </row>
    <row r="33" spans="1:10" x14ac:dyDescent="0.2">
      <c r="B33" s="52" t="s">
        <v>45</v>
      </c>
      <c r="C33" s="53"/>
      <c r="D33" s="54"/>
      <c r="E33" s="54" t="s">
        <v>46</v>
      </c>
      <c r="F33" s="55"/>
      <c r="G33" s="55">
        <f t="shared" ref="G33:G58" si="3">H33-$G$5/1440</f>
        <v>0.40486111111111112</v>
      </c>
      <c r="H33" s="56">
        <v>0.40625</v>
      </c>
      <c r="I33" s="55">
        <f>H33+$G$7/1440</f>
        <v>0.41666666666666669</v>
      </c>
      <c r="J33" s="55" t="s">
        <v>2</v>
      </c>
    </row>
    <row r="34" spans="1:10" x14ac:dyDescent="0.2">
      <c r="A34" s="1">
        <v>1</v>
      </c>
      <c r="B34" s="57" t="s">
        <v>47</v>
      </c>
      <c r="C34" s="58" t="s">
        <v>48</v>
      </c>
      <c r="D34" s="49"/>
      <c r="E34" s="49">
        <v>1</v>
      </c>
      <c r="F34" s="59">
        <f t="shared" ref="F34:F39" si="4">H34-$G$3/1440</f>
        <v>0.39583333333333337</v>
      </c>
      <c r="G34" s="59">
        <f t="shared" si="3"/>
        <v>0.4152777777777778</v>
      </c>
      <c r="H34" s="60">
        <f t="shared" ref="H34:H69" si="5">I33</f>
        <v>0.41666666666666669</v>
      </c>
      <c r="I34" s="59">
        <f>H34+$H$18/1440</f>
        <v>0.42025486111111116</v>
      </c>
      <c r="J34" s="59">
        <f t="shared" ref="J34:J39" si="6">I34+$G$8/1440</f>
        <v>0.43067152777777784</v>
      </c>
    </row>
    <row r="35" spans="1:10" x14ac:dyDescent="0.2">
      <c r="A35" s="1">
        <v>2</v>
      </c>
      <c r="B35" s="58" t="s">
        <v>49</v>
      </c>
      <c r="C35" s="58" t="s">
        <v>50</v>
      </c>
      <c r="D35" s="49"/>
      <c r="E35" s="49">
        <v>2</v>
      </c>
      <c r="F35" s="59">
        <f t="shared" si="4"/>
        <v>0.39942152777777784</v>
      </c>
      <c r="G35" s="59">
        <f t="shared" si="3"/>
        <v>0.41886597222222227</v>
      </c>
      <c r="H35" s="60">
        <f t="shared" si="5"/>
        <v>0.42025486111111116</v>
      </c>
      <c r="I35" s="59">
        <f>H35+$G$18/1440</f>
        <v>0.42453750000000007</v>
      </c>
      <c r="J35" s="59">
        <f t="shared" si="6"/>
        <v>0.43495416666666675</v>
      </c>
    </row>
    <row r="36" spans="1:10" x14ac:dyDescent="0.2">
      <c r="A36" s="1">
        <v>3</v>
      </c>
      <c r="B36" s="58" t="s">
        <v>51</v>
      </c>
      <c r="C36" s="58" t="s">
        <v>52</v>
      </c>
      <c r="D36" s="49"/>
      <c r="E36" s="49">
        <v>3</v>
      </c>
      <c r="F36" s="59">
        <f t="shared" si="4"/>
        <v>0.40370416666666675</v>
      </c>
      <c r="G36" s="59">
        <f t="shared" si="3"/>
        <v>0.42314861111111118</v>
      </c>
      <c r="H36" s="60">
        <f t="shared" si="5"/>
        <v>0.42453750000000007</v>
      </c>
      <c r="I36" s="59">
        <f>H36+$G$18/1440</f>
        <v>0.42882013888888898</v>
      </c>
      <c r="J36" s="59">
        <f t="shared" si="6"/>
        <v>0.43923680555555566</v>
      </c>
    </row>
    <row r="37" spans="1:10" x14ac:dyDescent="0.2">
      <c r="A37" s="15">
        <v>4</v>
      </c>
      <c r="B37" s="58" t="s">
        <v>53</v>
      </c>
      <c r="C37" s="58" t="s">
        <v>54</v>
      </c>
      <c r="D37" s="49"/>
      <c r="E37" s="49">
        <v>4</v>
      </c>
      <c r="F37" s="59">
        <f t="shared" si="4"/>
        <v>0.40798680555555566</v>
      </c>
      <c r="G37" s="59">
        <f t="shared" si="3"/>
        <v>0.4274312500000001</v>
      </c>
      <c r="H37" s="60">
        <f t="shared" si="5"/>
        <v>0.42882013888888898</v>
      </c>
      <c r="I37" s="59">
        <f>H37+$G$18/1440</f>
        <v>0.43310277777777789</v>
      </c>
      <c r="J37" s="59">
        <f t="shared" si="6"/>
        <v>0.44351944444444458</v>
      </c>
    </row>
    <row r="38" spans="1:10" x14ac:dyDescent="0.2">
      <c r="A38" s="1">
        <v>5</v>
      </c>
      <c r="B38" s="58" t="s">
        <v>55</v>
      </c>
      <c r="C38" s="58" t="s">
        <v>56</v>
      </c>
      <c r="D38" s="49"/>
      <c r="E38" s="49">
        <v>5</v>
      </c>
      <c r="F38" s="59">
        <f t="shared" si="4"/>
        <v>0.41226944444444458</v>
      </c>
      <c r="G38" s="59">
        <f t="shared" si="3"/>
        <v>0.43171388888888901</v>
      </c>
      <c r="H38" s="60">
        <f t="shared" si="5"/>
        <v>0.43310277777777789</v>
      </c>
      <c r="I38" s="59">
        <f>H38+$G$18/1440</f>
        <v>0.4373854166666668</v>
      </c>
      <c r="J38" s="59">
        <f t="shared" si="6"/>
        <v>0.44780208333333349</v>
      </c>
    </row>
    <row r="39" spans="1:10" x14ac:dyDescent="0.2">
      <c r="A39" s="1">
        <v>6</v>
      </c>
      <c r="B39" s="58" t="s">
        <v>57</v>
      </c>
      <c r="C39" s="58" t="s">
        <v>58</v>
      </c>
      <c r="D39" s="49"/>
      <c r="E39" s="49">
        <v>6</v>
      </c>
      <c r="F39" s="59">
        <f t="shared" si="4"/>
        <v>0.41655208333333349</v>
      </c>
      <c r="G39" s="59">
        <f t="shared" si="3"/>
        <v>0.43599652777777792</v>
      </c>
      <c r="H39" s="60">
        <f t="shared" si="5"/>
        <v>0.4373854166666668</v>
      </c>
      <c r="I39" s="59">
        <f>H39+$G$18/1440</f>
        <v>0.44166805555555572</v>
      </c>
      <c r="J39" s="59">
        <f t="shared" si="6"/>
        <v>0.4520847222222224</v>
      </c>
    </row>
    <row r="40" spans="1:10" x14ac:dyDescent="0.2">
      <c r="A40" s="15"/>
      <c r="B40" s="52" t="s">
        <v>46</v>
      </c>
      <c r="C40" s="61"/>
      <c r="D40" s="54"/>
      <c r="E40" s="54" t="s">
        <v>46</v>
      </c>
      <c r="F40" s="55"/>
      <c r="G40" s="55">
        <f t="shared" si="3"/>
        <v>0.44027916666666683</v>
      </c>
      <c r="H40" s="56">
        <f>+I39</f>
        <v>0.44166805555555572</v>
      </c>
      <c r="I40" s="55">
        <f>H40+$G$7/1440</f>
        <v>0.4520847222222224</v>
      </c>
      <c r="J40" s="55"/>
    </row>
    <row r="41" spans="1:10" x14ac:dyDescent="0.2">
      <c r="A41" s="1">
        <v>7</v>
      </c>
      <c r="B41" s="57" t="s">
        <v>59</v>
      </c>
      <c r="C41" s="58" t="s">
        <v>60</v>
      </c>
      <c r="D41" s="49"/>
      <c r="E41" s="49">
        <v>7</v>
      </c>
      <c r="F41" s="59">
        <f t="shared" ref="F41:F46" si="7">H41-$G$3/1440</f>
        <v>0.43125138888888909</v>
      </c>
      <c r="G41" s="59">
        <f t="shared" si="3"/>
        <v>0.45069583333333352</v>
      </c>
      <c r="H41" s="60">
        <f t="shared" ref="H41:H46" si="8">I40</f>
        <v>0.4520847222222224</v>
      </c>
      <c r="I41" s="59">
        <f>H41+$H$18/1440</f>
        <v>0.45567291666666687</v>
      </c>
      <c r="J41" s="59">
        <f t="shared" ref="J41:J46" si="9">I41+$G$8/1440</f>
        <v>0.46608958333333356</v>
      </c>
    </row>
    <row r="42" spans="1:10" x14ac:dyDescent="0.2">
      <c r="A42" s="1">
        <v>8</v>
      </c>
      <c r="B42" s="57" t="s">
        <v>61</v>
      </c>
      <c r="C42" s="58" t="s">
        <v>62</v>
      </c>
      <c r="D42" s="49"/>
      <c r="E42" s="49">
        <v>8</v>
      </c>
      <c r="F42" s="59">
        <f t="shared" si="7"/>
        <v>0.43483958333333356</v>
      </c>
      <c r="G42" s="59">
        <f t="shared" si="3"/>
        <v>0.45428402777777799</v>
      </c>
      <c r="H42" s="60">
        <f t="shared" si="8"/>
        <v>0.45567291666666687</v>
      </c>
      <c r="I42" s="59">
        <f>H42+$G$18/1440</f>
        <v>0.45995555555555578</v>
      </c>
      <c r="J42" s="59">
        <f t="shared" si="9"/>
        <v>0.47037222222222247</v>
      </c>
    </row>
    <row r="43" spans="1:10" x14ac:dyDescent="0.2">
      <c r="A43" s="1">
        <v>9</v>
      </c>
      <c r="B43" s="58" t="s">
        <v>63</v>
      </c>
      <c r="C43" s="58" t="s">
        <v>64</v>
      </c>
      <c r="D43" s="49"/>
      <c r="E43" s="49">
        <v>1</v>
      </c>
      <c r="F43" s="59">
        <f t="shared" si="7"/>
        <v>0.43912222222222247</v>
      </c>
      <c r="G43" s="59">
        <f t="shared" si="3"/>
        <v>0.4585666666666669</v>
      </c>
      <c r="H43" s="60">
        <f t="shared" si="8"/>
        <v>0.45995555555555578</v>
      </c>
      <c r="I43" s="59">
        <f>H43+$G$18/1440</f>
        <v>0.4642381944444447</v>
      </c>
      <c r="J43" s="59">
        <f t="shared" si="9"/>
        <v>0.47465486111111138</v>
      </c>
    </row>
    <row r="44" spans="1:10" x14ac:dyDescent="0.2">
      <c r="A44" s="15">
        <v>10</v>
      </c>
      <c r="B44" s="34" t="s">
        <v>65</v>
      </c>
      <c r="C44" s="58" t="s">
        <v>66</v>
      </c>
      <c r="D44" s="49"/>
      <c r="E44" s="49">
        <v>2</v>
      </c>
      <c r="F44" s="59">
        <f t="shared" si="7"/>
        <v>0.44340486111111138</v>
      </c>
      <c r="G44" s="59">
        <f t="shared" si="3"/>
        <v>0.46284930555555581</v>
      </c>
      <c r="H44" s="60">
        <f t="shared" si="8"/>
        <v>0.4642381944444447</v>
      </c>
      <c r="I44" s="59">
        <f>H44+$G$18/1440</f>
        <v>0.46852083333333361</v>
      </c>
      <c r="J44" s="59">
        <f t="shared" si="9"/>
        <v>0.47893750000000029</v>
      </c>
    </row>
    <row r="45" spans="1:10" x14ac:dyDescent="0.2">
      <c r="A45" s="15">
        <v>11</v>
      </c>
      <c r="B45" s="58" t="s">
        <v>67</v>
      </c>
      <c r="C45" s="58" t="s">
        <v>68</v>
      </c>
      <c r="D45" s="49"/>
      <c r="E45" s="49">
        <v>3</v>
      </c>
      <c r="F45" s="59">
        <f t="shared" si="7"/>
        <v>0.44768750000000029</v>
      </c>
      <c r="G45" s="59">
        <f t="shared" si="3"/>
        <v>0.46713194444444472</v>
      </c>
      <c r="H45" s="60">
        <f t="shared" si="8"/>
        <v>0.46852083333333361</v>
      </c>
      <c r="I45" s="59">
        <f>H45+$G$18/1440</f>
        <v>0.47280347222222252</v>
      </c>
      <c r="J45" s="59">
        <f t="shared" si="9"/>
        <v>0.48322013888888921</v>
      </c>
    </row>
    <row r="46" spans="1:10" x14ac:dyDescent="0.2">
      <c r="A46" s="15">
        <v>12</v>
      </c>
      <c r="B46" s="58" t="s">
        <v>69</v>
      </c>
      <c r="C46" s="58" t="s">
        <v>70</v>
      </c>
      <c r="D46" s="49"/>
      <c r="E46" s="49">
        <v>4</v>
      </c>
      <c r="F46" s="59">
        <f t="shared" si="7"/>
        <v>0.45197013888888921</v>
      </c>
      <c r="G46" s="59">
        <f t="shared" si="3"/>
        <v>0.47141458333333364</v>
      </c>
      <c r="H46" s="60">
        <f t="shared" si="8"/>
        <v>0.47280347222222252</v>
      </c>
      <c r="I46" s="59">
        <f>H46+$G$18/1440</f>
        <v>0.47708611111111143</v>
      </c>
      <c r="J46" s="59">
        <f t="shared" si="9"/>
        <v>0.48750277777777812</v>
      </c>
    </row>
    <row r="47" spans="1:10" x14ac:dyDescent="0.2">
      <c r="B47" s="52" t="s">
        <v>71</v>
      </c>
      <c r="C47" s="53"/>
      <c r="D47" s="54"/>
      <c r="E47" s="54" t="s">
        <v>46</v>
      </c>
      <c r="F47" s="55"/>
      <c r="G47" s="55">
        <f t="shared" si="3"/>
        <v>0.47569722222222255</v>
      </c>
      <c r="H47" s="56">
        <f>+I46</f>
        <v>0.47708611111111143</v>
      </c>
      <c r="I47" s="55">
        <f>H47+$G$7/1440</f>
        <v>0.48750277777777812</v>
      </c>
      <c r="J47" s="55" t="s">
        <v>2</v>
      </c>
    </row>
    <row r="48" spans="1:10" x14ac:dyDescent="0.2">
      <c r="A48" s="1">
        <v>1</v>
      </c>
      <c r="B48" s="58" t="s">
        <v>72</v>
      </c>
      <c r="C48" s="58" t="s">
        <v>73</v>
      </c>
      <c r="D48" s="49"/>
      <c r="E48" s="49">
        <v>5</v>
      </c>
      <c r="F48" s="59">
        <f t="shared" ref="F48:F53" si="10">H48-$G$3/1440</f>
        <v>0.4666694444444448</v>
      </c>
      <c r="G48" s="59">
        <f t="shared" si="3"/>
        <v>0.48611388888888923</v>
      </c>
      <c r="H48" s="60">
        <f>I47</f>
        <v>0.48750277777777812</v>
      </c>
      <c r="I48" s="59">
        <f>H48+$H$18/1440</f>
        <v>0.49109097222222259</v>
      </c>
      <c r="J48" s="59">
        <f t="shared" ref="J48:J53" si="11">I48+$G$8/1440</f>
        <v>0.50150763888888927</v>
      </c>
    </row>
    <row r="49" spans="1:10" x14ac:dyDescent="0.2">
      <c r="A49" s="1">
        <v>2</v>
      </c>
      <c r="B49" s="58" t="s">
        <v>59</v>
      </c>
      <c r="C49" s="58" t="s">
        <v>60</v>
      </c>
      <c r="D49" s="49"/>
      <c r="E49" s="49">
        <v>6</v>
      </c>
      <c r="F49" s="59">
        <f t="shared" si="10"/>
        <v>0.47025763888888927</v>
      </c>
      <c r="G49" s="59">
        <f t="shared" si="3"/>
        <v>0.4897020833333337</v>
      </c>
      <c r="H49" s="60">
        <f>I48</f>
        <v>0.49109097222222259</v>
      </c>
      <c r="I49" s="59">
        <f>H49+$G$18/1440</f>
        <v>0.4953736111111115</v>
      </c>
      <c r="J49" s="59">
        <f t="shared" si="11"/>
        <v>0.50579027777777819</v>
      </c>
    </row>
    <row r="50" spans="1:10" x14ac:dyDescent="0.2">
      <c r="A50" s="1">
        <v>3</v>
      </c>
      <c r="B50" s="57" t="s">
        <v>74</v>
      </c>
      <c r="C50" s="58" t="s">
        <v>75</v>
      </c>
      <c r="D50" s="49"/>
      <c r="E50" s="49">
        <v>7</v>
      </c>
      <c r="F50" s="59">
        <f t="shared" si="10"/>
        <v>0.47454027777777819</v>
      </c>
      <c r="G50" s="59">
        <f t="shared" si="3"/>
        <v>0.49398472222222262</v>
      </c>
      <c r="H50" s="60">
        <f>I49</f>
        <v>0.4953736111111115</v>
      </c>
      <c r="I50" s="59">
        <f>H50+$G$18/1440</f>
        <v>0.49965625000000041</v>
      </c>
      <c r="J50" s="59">
        <f t="shared" si="11"/>
        <v>0.5100729166666671</v>
      </c>
    </row>
    <row r="51" spans="1:10" x14ac:dyDescent="0.2">
      <c r="A51" s="15">
        <v>4</v>
      </c>
      <c r="B51" s="58" t="s">
        <v>53</v>
      </c>
      <c r="C51" s="58" t="s">
        <v>54</v>
      </c>
      <c r="D51" s="49"/>
      <c r="E51" s="49">
        <v>8</v>
      </c>
      <c r="F51" s="59">
        <f t="shared" si="10"/>
        <v>0.4788229166666671</v>
      </c>
      <c r="G51" s="59">
        <f t="shared" si="3"/>
        <v>0.49826736111111153</v>
      </c>
      <c r="H51" s="60">
        <f>I50</f>
        <v>0.49965625000000041</v>
      </c>
      <c r="I51" s="59">
        <f>H51+$G$18/1440</f>
        <v>0.50393888888888927</v>
      </c>
      <c r="J51" s="59">
        <f t="shared" si="11"/>
        <v>0.5143555555555559</v>
      </c>
    </row>
    <row r="52" spans="1:10" x14ac:dyDescent="0.2">
      <c r="A52" s="15">
        <v>5</v>
      </c>
      <c r="B52" s="58" t="s">
        <v>76</v>
      </c>
      <c r="C52" s="58" t="s">
        <v>77</v>
      </c>
      <c r="D52" s="49"/>
      <c r="E52" s="49">
        <v>1</v>
      </c>
      <c r="F52" s="59">
        <f t="shared" si="10"/>
        <v>0.48310555555555595</v>
      </c>
      <c r="G52" s="59">
        <f t="shared" si="3"/>
        <v>0.50255000000000039</v>
      </c>
      <c r="H52" s="60">
        <f>I51</f>
        <v>0.50393888888888927</v>
      </c>
      <c r="I52" s="59">
        <f>H52+$G$18/1440</f>
        <v>0.50822152777777818</v>
      </c>
      <c r="J52" s="59">
        <f t="shared" si="11"/>
        <v>0.51863819444444481</v>
      </c>
    </row>
    <row r="53" spans="1:10" x14ac:dyDescent="0.2">
      <c r="A53" s="15">
        <v>6</v>
      </c>
      <c r="B53" s="58" t="s">
        <v>49</v>
      </c>
      <c r="C53" s="58" t="s">
        <v>78</v>
      </c>
      <c r="D53" s="49"/>
      <c r="E53" s="49">
        <v>2</v>
      </c>
      <c r="F53" s="59">
        <f t="shared" si="10"/>
        <v>0.48738819444444487</v>
      </c>
      <c r="G53" s="59">
        <f t="shared" si="3"/>
        <v>0.5068326388888893</v>
      </c>
      <c r="H53" s="60">
        <f t="shared" ref="H53" si="12">I52</f>
        <v>0.50822152777777818</v>
      </c>
      <c r="I53" s="59">
        <f>H53+$G$18/1440</f>
        <v>0.51250416666666709</v>
      </c>
      <c r="J53" s="59">
        <f t="shared" si="11"/>
        <v>0.52292083333333372</v>
      </c>
    </row>
    <row r="54" spans="1:10" x14ac:dyDescent="0.2">
      <c r="B54" s="52" t="s">
        <v>46</v>
      </c>
      <c r="C54" s="61"/>
      <c r="D54" s="54"/>
      <c r="E54" s="54" t="s">
        <v>46</v>
      </c>
      <c r="F54" s="55"/>
      <c r="G54" s="55">
        <f>H54-$G$5/1440</f>
        <v>0.51111527777777821</v>
      </c>
      <c r="H54" s="56">
        <f>+I53</f>
        <v>0.51250416666666709</v>
      </c>
      <c r="I54" s="55">
        <f>H54+$G$7/1440</f>
        <v>0.52292083333333372</v>
      </c>
      <c r="J54" s="55"/>
    </row>
    <row r="55" spans="1:10" x14ac:dyDescent="0.2">
      <c r="A55" s="1">
        <v>7</v>
      </c>
      <c r="B55" s="57" t="s">
        <v>55</v>
      </c>
      <c r="C55" s="58" t="s">
        <v>56</v>
      </c>
      <c r="D55" s="49"/>
      <c r="E55" s="49">
        <v>3</v>
      </c>
      <c r="F55" s="59">
        <f>H55-$G$3/1440</f>
        <v>0.50208750000000035</v>
      </c>
      <c r="G55" s="59">
        <f t="shared" si="3"/>
        <v>0.52153194444444484</v>
      </c>
      <c r="H55" s="60">
        <f>I54</f>
        <v>0.52292083333333372</v>
      </c>
      <c r="I55" s="59">
        <f>H55+$H$18/1440</f>
        <v>0.52650902777777819</v>
      </c>
      <c r="J55" s="59">
        <f>I55+$G$8/1440</f>
        <v>0.53692569444444482</v>
      </c>
    </row>
    <row r="56" spans="1:10" x14ac:dyDescent="0.2">
      <c r="A56" s="1">
        <v>8</v>
      </c>
      <c r="B56" s="57" t="s">
        <v>79</v>
      </c>
      <c r="C56" s="58" t="s">
        <v>80</v>
      </c>
      <c r="D56" s="49"/>
      <c r="E56" s="49">
        <v>4</v>
      </c>
      <c r="F56" s="59">
        <f>H56-$G$3/1440</f>
        <v>0.50567569444444482</v>
      </c>
      <c r="G56" s="59">
        <f t="shared" si="3"/>
        <v>0.52512013888888931</v>
      </c>
      <c r="H56" s="60">
        <f>I55</f>
        <v>0.52650902777777819</v>
      </c>
      <c r="I56" s="59">
        <f t="shared" ref="I56:I61" si="13">H56+$G$18/1440</f>
        <v>0.53079166666666711</v>
      </c>
      <c r="J56" s="59">
        <f>I56+$G$8/1440</f>
        <v>0.54120833333333374</v>
      </c>
    </row>
    <row r="57" spans="1:10" x14ac:dyDescent="0.2">
      <c r="A57" s="1">
        <v>9</v>
      </c>
      <c r="B57" s="3" t="s">
        <v>81</v>
      </c>
      <c r="C57" s="58" t="s">
        <v>82</v>
      </c>
      <c r="D57" s="49"/>
      <c r="E57" s="49">
        <v>5</v>
      </c>
      <c r="F57" s="59">
        <f>H57-$G$3/1440</f>
        <v>0.50995833333333374</v>
      </c>
      <c r="G57" s="59">
        <f t="shared" si="3"/>
        <v>0.52940277777777822</v>
      </c>
      <c r="H57" s="60">
        <f>I56</f>
        <v>0.53079166666666711</v>
      </c>
      <c r="I57" s="59">
        <f t="shared" si="13"/>
        <v>0.53507430555555602</v>
      </c>
      <c r="J57" s="59">
        <f>I57+$G$8/1440</f>
        <v>0.54549097222222265</v>
      </c>
    </row>
    <row r="58" spans="1:10" x14ac:dyDescent="0.2">
      <c r="A58" s="1">
        <v>10</v>
      </c>
      <c r="B58" s="58" t="s">
        <v>83</v>
      </c>
      <c r="C58" s="58" t="s">
        <v>84</v>
      </c>
      <c r="D58" s="49"/>
      <c r="E58" s="49">
        <v>6</v>
      </c>
      <c r="F58" s="59">
        <f>H58-$G$3/1440</f>
        <v>0.51424097222222265</v>
      </c>
      <c r="G58" s="59">
        <f t="shared" si="3"/>
        <v>0.53368541666666713</v>
      </c>
      <c r="H58" s="60">
        <f>I57</f>
        <v>0.53507430555555602</v>
      </c>
      <c r="I58" s="59">
        <f t="shared" si="13"/>
        <v>0.53935694444444493</v>
      </c>
      <c r="J58" s="59">
        <f>I58+$G$8/1440</f>
        <v>0.54977361111111156</v>
      </c>
    </row>
    <row r="59" spans="1:10" x14ac:dyDescent="0.2">
      <c r="A59" s="1">
        <v>11</v>
      </c>
      <c r="B59" s="58" t="s">
        <v>67</v>
      </c>
      <c r="C59" s="58" t="s">
        <v>68</v>
      </c>
      <c r="D59" s="49"/>
      <c r="E59" s="49">
        <v>7</v>
      </c>
      <c r="F59" s="59">
        <f>H59-$G$3/1440</f>
        <v>0.51852361111111156</v>
      </c>
      <c r="G59" s="59">
        <f>H59-$G$5/1440</f>
        <v>0.53796805555555605</v>
      </c>
      <c r="H59" s="60">
        <f>I58</f>
        <v>0.53935694444444493</v>
      </c>
      <c r="I59" s="59">
        <f t="shared" si="13"/>
        <v>0.54363958333333384</v>
      </c>
      <c r="J59" s="59">
        <f>I59+$G$8/1440</f>
        <v>0.55405625000000047</v>
      </c>
    </row>
    <row r="60" spans="1:10" x14ac:dyDescent="0.2">
      <c r="A60" s="1">
        <v>12</v>
      </c>
      <c r="B60" s="58" t="s">
        <v>85</v>
      </c>
      <c r="C60" s="58" t="s">
        <v>86</v>
      </c>
      <c r="D60" s="49"/>
      <c r="E60" s="49">
        <v>8</v>
      </c>
      <c r="F60" s="59">
        <f t="shared" ref="F60:F61" si="14">H60-$G$3/1440</f>
        <v>0.52280625000000047</v>
      </c>
      <c r="G60" s="59">
        <f t="shared" ref="G60:G71" si="15">H60-$G$5/1440</f>
        <v>0.54225069444444496</v>
      </c>
      <c r="H60" s="60">
        <f t="shared" ref="H60:H61" si="16">I59</f>
        <v>0.54363958333333384</v>
      </c>
      <c r="I60" s="59">
        <f t="shared" si="13"/>
        <v>0.54792222222222275</v>
      </c>
      <c r="J60" s="59">
        <f t="shared" ref="J60:J61" si="17">I60+$G$8/1440</f>
        <v>0.55833888888888938</v>
      </c>
    </row>
    <row r="61" spans="1:10" x14ac:dyDescent="0.2">
      <c r="A61" s="1">
        <v>13</v>
      </c>
      <c r="B61" s="58" t="s">
        <v>87</v>
      </c>
      <c r="C61" s="58" t="s">
        <v>88</v>
      </c>
      <c r="D61" s="49"/>
      <c r="E61" s="49">
        <v>1</v>
      </c>
      <c r="F61" s="59">
        <f t="shared" si="14"/>
        <v>0.52708888888888938</v>
      </c>
      <c r="G61" s="59">
        <f t="shared" si="15"/>
        <v>0.54653333333333387</v>
      </c>
      <c r="H61" s="60">
        <f t="shared" si="16"/>
        <v>0.54792222222222275</v>
      </c>
      <c r="I61" s="59">
        <f t="shared" si="13"/>
        <v>0.55220486111111167</v>
      </c>
      <c r="J61" s="59">
        <f t="shared" si="17"/>
        <v>0.5626215277777783</v>
      </c>
    </row>
    <row r="62" spans="1:10" x14ac:dyDescent="0.2">
      <c r="B62" s="62" t="s">
        <v>89</v>
      </c>
      <c r="C62" s="63"/>
      <c r="D62" s="64"/>
      <c r="E62" s="54" t="s">
        <v>46</v>
      </c>
      <c r="F62" s="55"/>
      <c r="G62" s="55">
        <f t="shared" si="15"/>
        <v>0.55081597222222278</v>
      </c>
      <c r="H62" s="56">
        <f>+I61</f>
        <v>0.55220486111111167</v>
      </c>
      <c r="I62" s="55">
        <f>H62+$G$7/1440</f>
        <v>0.5626215277777783</v>
      </c>
      <c r="J62" s="55" t="s">
        <v>2</v>
      </c>
    </row>
    <row r="63" spans="1:10" x14ac:dyDescent="0.2">
      <c r="A63" s="1">
        <v>1</v>
      </c>
      <c r="B63" s="65" t="s">
        <v>76</v>
      </c>
      <c r="C63" s="66" t="s">
        <v>77</v>
      </c>
      <c r="D63" s="49"/>
      <c r="E63" s="49">
        <v>2</v>
      </c>
      <c r="F63" s="59">
        <f>H63-$G$3/1440</f>
        <v>0.54178819444444493</v>
      </c>
      <c r="G63" s="59">
        <f t="shared" si="15"/>
        <v>0.56123263888888941</v>
      </c>
      <c r="H63" s="60">
        <f t="shared" si="5"/>
        <v>0.5626215277777783</v>
      </c>
      <c r="I63" s="59">
        <f>H63+$G$15/1440</f>
        <v>0.56956597222222272</v>
      </c>
      <c r="J63" s="59">
        <f>I63+$G$8/1440</f>
        <v>0.57998263888888935</v>
      </c>
    </row>
    <row r="64" spans="1:10" x14ac:dyDescent="0.2">
      <c r="A64" s="1">
        <v>2</v>
      </c>
      <c r="B64" s="65" t="s">
        <v>87</v>
      </c>
      <c r="C64" s="58" t="s">
        <v>88</v>
      </c>
      <c r="D64" s="49"/>
      <c r="E64" s="49">
        <v>3</v>
      </c>
      <c r="F64" s="59">
        <f>H64-$G$3/1440</f>
        <v>0.54873263888888935</v>
      </c>
      <c r="G64" s="59">
        <f t="shared" si="15"/>
        <v>0.56817708333333383</v>
      </c>
      <c r="H64" s="60">
        <f t="shared" si="5"/>
        <v>0.56956597222222272</v>
      </c>
      <c r="I64" s="59">
        <f>H64+$G$15/1440</f>
        <v>0.57651041666666714</v>
      </c>
      <c r="J64" s="59">
        <f>I64+$G$8/1440</f>
        <v>0.58692708333333377</v>
      </c>
    </row>
    <row r="65" spans="1:10" x14ac:dyDescent="0.2">
      <c r="A65" s="1">
        <v>3</v>
      </c>
      <c r="B65" s="65" t="s">
        <v>90</v>
      </c>
      <c r="C65" s="58" t="s">
        <v>91</v>
      </c>
      <c r="D65" s="49"/>
      <c r="E65" s="49">
        <v>4</v>
      </c>
      <c r="F65" s="59">
        <f>H65-$G$3/1440</f>
        <v>0.55567708333333377</v>
      </c>
      <c r="G65" s="59">
        <f t="shared" si="15"/>
        <v>0.57512152777777825</v>
      </c>
      <c r="H65" s="60">
        <f t="shared" si="5"/>
        <v>0.57651041666666714</v>
      </c>
      <c r="I65" s="59">
        <f>H65+$G$15/1440</f>
        <v>0.58345486111111156</v>
      </c>
      <c r="J65" s="59">
        <f>I65+$G$8/1440</f>
        <v>0.59387152777777819</v>
      </c>
    </row>
    <row r="66" spans="1:10" x14ac:dyDescent="0.2">
      <c r="A66" s="1">
        <v>4</v>
      </c>
      <c r="B66" s="65" t="s">
        <v>55</v>
      </c>
      <c r="C66" s="58" t="s">
        <v>56</v>
      </c>
      <c r="D66" s="49"/>
      <c r="E66" s="49">
        <v>5</v>
      </c>
      <c r="F66" s="59">
        <f>H66-$G$3/1440</f>
        <v>0.56262152777777819</v>
      </c>
      <c r="G66" s="59">
        <f t="shared" si="15"/>
        <v>0.58206597222222267</v>
      </c>
      <c r="H66" s="60">
        <f t="shared" si="5"/>
        <v>0.58345486111111156</v>
      </c>
      <c r="I66" s="59">
        <f>H66+$G$15/1440</f>
        <v>0.59039930555555598</v>
      </c>
      <c r="J66" s="59">
        <f>I66+$G$8/1440</f>
        <v>0.60081597222222261</v>
      </c>
    </row>
    <row r="67" spans="1:10" x14ac:dyDescent="0.2">
      <c r="A67" s="1">
        <v>5</v>
      </c>
      <c r="B67" s="65" t="s">
        <v>83</v>
      </c>
      <c r="C67" s="58" t="s">
        <v>84</v>
      </c>
      <c r="D67" s="49"/>
      <c r="E67" s="49">
        <v>6</v>
      </c>
      <c r="F67" s="59">
        <f>H67-$G$3/1440</f>
        <v>0.56956597222222261</v>
      </c>
      <c r="G67" s="59">
        <f t="shared" si="15"/>
        <v>0.58901041666666709</v>
      </c>
      <c r="H67" s="60">
        <f t="shared" si="5"/>
        <v>0.59039930555555598</v>
      </c>
      <c r="I67" s="59">
        <f>H67+$G$15/1440</f>
        <v>0.5973437500000004</v>
      </c>
      <c r="J67" s="59">
        <f>I67+$G$8/1440</f>
        <v>0.60776041666666702</v>
      </c>
    </row>
    <row r="68" spans="1:10" s="23" customFormat="1" x14ac:dyDescent="0.2">
      <c r="A68" s="15"/>
      <c r="B68" s="67" t="s">
        <v>92</v>
      </c>
      <c r="C68" s="68"/>
      <c r="D68" s="69"/>
      <c r="E68" s="54" t="s">
        <v>46</v>
      </c>
      <c r="F68" s="55"/>
      <c r="G68" s="55">
        <f t="shared" si="15"/>
        <v>0.59595486111111151</v>
      </c>
      <c r="H68" s="56">
        <f>+I67</f>
        <v>0.5973437500000004</v>
      </c>
      <c r="I68" s="55">
        <f>H68+$G$7/1440</f>
        <v>0.60776041666666702</v>
      </c>
      <c r="J68" s="55" t="s">
        <v>2</v>
      </c>
    </row>
    <row r="69" spans="1:10" x14ac:dyDescent="0.2">
      <c r="A69" s="15">
        <v>1</v>
      </c>
      <c r="B69" s="65" t="s">
        <v>87</v>
      </c>
      <c r="C69" s="58" t="s">
        <v>88</v>
      </c>
      <c r="D69" s="49"/>
      <c r="E69" s="49">
        <v>7</v>
      </c>
      <c r="F69" s="59">
        <f>H69-$G$3/1440</f>
        <v>0.58692708333333365</v>
      </c>
      <c r="G69" s="70">
        <f t="shared" si="15"/>
        <v>0.60637152777777814</v>
      </c>
      <c r="H69" s="60">
        <f t="shared" si="5"/>
        <v>0.60776041666666702</v>
      </c>
      <c r="I69" s="59">
        <f>H69+$G$15/1440</f>
        <v>0.61470486111111144</v>
      </c>
      <c r="J69" s="59">
        <f>I69+$G$8/1440</f>
        <v>0.62512152777777807</v>
      </c>
    </row>
    <row r="70" spans="1:10" x14ac:dyDescent="0.2">
      <c r="A70" s="15">
        <v>2</v>
      </c>
      <c r="B70" s="71" t="s">
        <v>93</v>
      </c>
      <c r="C70" s="72" t="s">
        <v>94</v>
      </c>
      <c r="D70" s="49"/>
      <c r="E70" s="49">
        <v>8</v>
      </c>
      <c r="F70" s="59">
        <f>H70-$G$3/1440</f>
        <v>0.59387152777777807</v>
      </c>
      <c r="G70" s="70">
        <f>H70-$G$5/1440</f>
        <v>0.61331597222222256</v>
      </c>
      <c r="H70" s="60">
        <f>I69</f>
        <v>0.61470486111111144</v>
      </c>
      <c r="I70" s="59">
        <f>H70+$G$15/1440</f>
        <v>0.62164930555555586</v>
      </c>
      <c r="J70" s="59">
        <f>I70+$G$8/1440</f>
        <v>0.63206597222222249</v>
      </c>
    </row>
    <row r="71" spans="1:10" x14ac:dyDescent="0.2">
      <c r="A71" s="15">
        <v>3</v>
      </c>
      <c r="B71" s="65" t="s">
        <v>76</v>
      </c>
      <c r="C71" s="66" t="s">
        <v>77</v>
      </c>
      <c r="D71" s="49"/>
      <c r="E71" s="49">
        <v>1</v>
      </c>
      <c r="F71" s="59">
        <f>H71-$G$3/1440</f>
        <v>0.60081597222222249</v>
      </c>
      <c r="G71" s="70">
        <f t="shared" si="15"/>
        <v>0.62026041666666698</v>
      </c>
      <c r="H71" s="60">
        <f>I70</f>
        <v>0.62164930555555586</v>
      </c>
      <c r="I71" s="59">
        <f>H71+$G$15/1440</f>
        <v>0.62859375000000028</v>
      </c>
      <c r="J71" s="59">
        <f>I71+$G$8/1440</f>
        <v>0.63901041666666691</v>
      </c>
    </row>
    <row r="72" spans="1:10" s="23" customFormat="1" x14ac:dyDescent="0.2">
      <c r="A72" s="15"/>
      <c r="B72" s="52" t="s">
        <v>95</v>
      </c>
      <c r="C72" s="52"/>
      <c r="D72" s="54"/>
      <c r="E72" s="54" t="s">
        <v>46</v>
      </c>
      <c r="F72" s="55"/>
      <c r="G72" s="55">
        <f>H72-$G$5/1440</f>
        <v>0.6272048611111114</v>
      </c>
      <c r="H72" s="56">
        <f>+I71</f>
        <v>0.62859375000000028</v>
      </c>
      <c r="I72" s="55">
        <f>H72+$G$7/1440</f>
        <v>0.63901041666666691</v>
      </c>
      <c r="J72" s="55"/>
    </row>
    <row r="73" spans="1:10" x14ac:dyDescent="0.2">
      <c r="A73" s="15">
        <v>1</v>
      </c>
      <c r="B73" s="58" t="s">
        <v>67</v>
      </c>
      <c r="C73" s="58" t="s">
        <v>68</v>
      </c>
      <c r="D73" s="49"/>
      <c r="E73" s="49">
        <v>2</v>
      </c>
      <c r="F73" s="59">
        <f t="shared" ref="F73:F86" si="18">H73-$G$3/1440</f>
        <v>0.61817708333333354</v>
      </c>
      <c r="G73" s="59">
        <f>H73-'SATURDAY '!$G$5/1440</f>
        <v>0.63762152777777803</v>
      </c>
      <c r="H73" s="60">
        <f t="shared" ref="H73:H90" si="19">I72</f>
        <v>0.63901041666666691</v>
      </c>
      <c r="I73" s="59">
        <f>H73+$H$20/1440</f>
        <v>0.64329513888888912</v>
      </c>
      <c r="J73" s="59">
        <f t="shared" ref="J73:J86" si="20">I73+$G$8/1440</f>
        <v>0.65371180555555575</v>
      </c>
    </row>
    <row r="74" spans="1:10" x14ac:dyDescent="0.2">
      <c r="A74" s="15">
        <v>2</v>
      </c>
      <c r="B74" s="58" t="s">
        <v>85</v>
      </c>
      <c r="C74" s="58" t="s">
        <v>86</v>
      </c>
      <c r="D74" s="49"/>
      <c r="E74" s="49">
        <v>3</v>
      </c>
      <c r="F74" s="59">
        <f t="shared" si="18"/>
        <v>0.62246180555555575</v>
      </c>
      <c r="G74" s="59">
        <f>H74-'SATURDAY '!$G$5/1440</f>
        <v>0.64190625000000023</v>
      </c>
      <c r="H74" s="60">
        <f t="shared" si="19"/>
        <v>0.64329513888888912</v>
      </c>
      <c r="I74" s="59">
        <f>H74+$G$20/1440</f>
        <v>0.64827430555555576</v>
      </c>
      <c r="J74" s="59">
        <f t="shared" si="20"/>
        <v>0.65869097222222239</v>
      </c>
    </row>
    <row r="75" spans="1:10" x14ac:dyDescent="0.2">
      <c r="A75" s="15">
        <v>3</v>
      </c>
      <c r="B75" s="58" t="s">
        <v>74</v>
      </c>
      <c r="C75" s="58" t="s">
        <v>75</v>
      </c>
      <c r="D75" s="49"/>
      <c r="E75" s="49">
        <v>4</v>
      </c>
      <c r="F75" s="59">
        <f t="shared" si="18"/>
        <v>0.62744097222222239</v>
      </c>
      <c r="G75" s="59">
        <f>H75-'SATURDAY '!$G$5/1440</f>
        <v>0.64688541666666688</v>
      </c>
      <c r="H75" s="60">
        <f t="shared" si="19"/>
        <v>0.64827430555555576</v>
      </c>
      <c r="I75" s="59">
        <f>H75+$G$20/1440</f>
        <v>0.65325347222222241</v>
      </c>
      <c r="J75" s="59">
        <f t="shared" si="20"/>
        <v>0.66367013888888904</v>
      </c>
    </row>
    <row r="76" spans="1:10" x14ac:dyDescent="0.2">
      <c r="A76" s="15">
        <v>4</v>
      </c>
      <c r="B76" s="58" t="s">
        <v>96</v>
      </c>
      <c r="C76" s="58" t="s">
        <v>97</v>
      </c>
      <c r="D76" s="49"/>
      <c r="E76" s="49">
        <v>5</v>
      </c>
      <c r="F76" s="59">
        <f>H76-$G$3/1440</f>
        <v>0.63242013888888904</v>
      </c>
      <c r="G76" s="59">
        <f>H76-'SATURDAY '!$G$5/1440</f>
        <v>0.65186458333333352</v>
      </c>
      <c r="H76" s="60">
        <f>I75</f>
        <v>0.65325347222222241</v>
      </c>
      <c r="I76" s="59">
        <f>H76+$G$20/1440</f>
        <v>0.65823263888888905</v>
      </c>
      <c r="J76" s="59">
        <f>I76+$G$8/1440</f>
        <v>0.66864930555555568</v>
      </c>
    </row>
    <row r="77" spans="1:10" x14ac:dyDescent="0.2">
      <c r="B77" s="52" t="s">
        <v>46</v>
      </c>
      <c r="C77" s="53"/>
      <c r="D77" s="54"/>
      <c r="E77" s="54" t="s">
        <v>46</v>
      </c>
      <c r="F77" s="55"/>
      <c r="G77" s="55">
        <f>H77-$G$5/1440</f>
        <v>0.65684375000000017</v>
      </c>
      <c r="H77" s="56">
        <f>+I76</f>
        <v>0.65823263888888905</v>
      </c>
      <c r="I77" s="55">
        <f>H77+$G$7/1440</f>
        <v>0.66864930555555568</v>
      </c>
      <c r="J77" s="55" t="s">
        <v>2</v>
      </c>
    </row>
    <row r="78" spans="1:10" x14ac:dyDescent="0.2">
      <c r="A78" s="15">
        <v>5</v>
      </c>
      <c r="B78" s="58" t="s">
        <v>98</v>
      </c>
      <c r="C78" s="58" t="s">
        <v>99</v>
      </c>
      <c r="D78" s="49"/>
      <c r="E78" s="49">
        <v>6</v>
      </c>
      <c r="F78" s="59">
        <f>H78-$G$3/1440</f>
        <v>0.64781597222222231</v>
      </c>
      <c r="G78" s="59">
        <f>H78-'SATURDAY '!$G$5/1440</f>
        <v>0.6672604166666668</v>
      </c>
      <c r="H78" s="60">
        <f>+I77</f>
        <v>0.66864930555555568</v>
      </c>
      <c r="I78" s="59">
        <f>H78+$H$20/1440</f>
        <v>0.67293402777777789</v>
      </c>
      <c r="J78" s="59">
        <f>I78+$G$8/1440</f>
        <v>0.68335069444444452</v>
      </c>
    </row>
    <row r="79" spans="1:10" x14ac:dyDescent="0.2">
      <c r="A79" s="15">
        <v>6</v>
      </c>
      <c r="B79" s="65" t="s">
        <v>100</v>
      </c>
      <c r="C79" s="58" t="s">
        <v>101</v>
      </c>
      <c r="D79" s="49"/>
      <c r="E79" s="49">
        <v>7</v>
      </c>
      <c r="F79" s="59">
        <f>H79-$G$3/1440</f>
        <v>0.65210069444444452</v>
      </c>
      <c r="G79" s="59">
        <f>H79-'SATURDAY '!$G$5/1440</f>
        <v>0.671545138888889</v>
      </c>
      <c r="H79" s="60">
        <f>I78</f>
        <v>0.67293402777777789</v>
      </c>
      <c r="I79" s="59">
        <f>H79+$G$20/1440</f>
        <v>0.67791319444444453</v>
      </c>
      <c r="J79" s="59">
        <f>I79+$G$8/1440</f>
        <v>0.68832986111111116</v>
      </c>
    </row>
    <row r="80" spans="1:10" x14ac:dyDescent="0.2">
      <c r="A80" s="1">
        <v>7</v>
      </c>
      <c r="B80" s="73" t="s">
        <v>102</v>
      </c>
      <c r="C80" s="58" t="s">
        <v>103</v>
      </c>
      <c r="D80" s="49"/>
      <c r="E80" s="49">
        <v>8</v>
      </c>
      <c r="F80" s="59">
        <f t="shared" si="18"/>
        <v>0.64781597222222231</v>
      </c>
      <c r="G80" s="59">
        <f>H80-'SATURDAY '!$G$5/1440</f>
        <v>0.6672604166666668</v>
      </c>
      <c r="H80" s="60">
        <f>I77</f>
        <v>0.66864930555555568</v>
      </c>
      <c r="I80" s="59">
        <f>H80+$G$20/1440</f>
        <v>0.67362847222222233</v>
      </c>
      <c r="J80" s="59">
        <f>I80+$G$8/1440</f>
        <v>0.68404513888888896</v>
      </c>
    </row>
    <row r="81" spans="1:10" x14ac:dyDescent="0.2">
      <c r="A81" s="1">
        <v>8</v>
      </c>
      <c r="B81" s="73" t="s">
        <v>87</v>
      </c>
      <c r="C81" s="58" t="s">
        <v>88</v>
      </c>
      <c r="D81" s="49"/>
      <c r="E81" s="49">
        <v>1</v>
      </c>
      <c r="F81" s="59">
        <f t="shared" si="18"/>
        <v>0.65279513888888896</v>
      </c>
      <c r="G81" s="59">
        <f>H81-'SATURDAY '!$G$5/1440</f>
        <v>0.67223958333333345</v>
      </c>
      <c r="H81" s="60">
        <f t="shared" si="19"/>
        <v>0.67362847222222233</v>
      </c>
      <c r="I81" s="59">
        <f>H81+$G$20/1440</f>
        <v>0.67860763888888898</v>
      </c>
      <c r="J81" s="59">
        <f>I81+$G$8/1440</f>
        <v>0.68902430555555561</v>
      </c>
    </row>
    <row r="82" spans="1:10" x14ac:dyDescent="0.2">
      <c r="B82" s="52" t="s">
        <v>46</v>
      </c>
      <c r="C82" s="53"/>
      <c r="D82" s="54"/>
      <c r="E82" s="54" t="s">
        <v>46</v>
      </c>
      <c r="F82" s="55"/>
      <c r="G82" s="55">
        <f>H82-$G$5/1440</f>
        <v>0.67721875000000009</v>
      </c>
      <c r="H82" s="56">
        <f>+I81</f>
        <v>0.67860763888888898</v>
      </c>
      <c r="I82" s="55">
        <f>H82+$G$7/1440</f>
        <v>0.68902430555555561</v>
      </c>
      <c r="J82" s="55" t="s">
        <v>2</v>
      </c>
    </row>
    <row r="83" spans="1:10" x14ac:dyDescent="0.2">
      <c r="A83" s="1">
        <v>9</v>
      </c>
      <c r="B83" s="73" t="s">
        <v>104</v>
      </c>
      <c r="C83" s="58" t="s">
        <v>105</v>
      </c>
      <c r="D83" s="49"/>
      <c r="E83" s="49">
        <v>2</v>
      </c>
      <c r="F83" s="59">
        <f t="shared" si="18"/>
        <v>0.66819097222222223</v>
      </c>
      <c r="G83" s="59">
        <f>H83-'SATURDAY '!$G$5/1440</f>
        <v>0.68763541666666672</v>
      </c>
      <c r="H83" s="60">
        <f>+I82</f>
        <v>0.68902430555555561</v>
      </c>
      <c r="I83" s="59">
        <f>H83+$H$20/1440</f>
        <v>0.69330902777777781</v>
      </c>
      <c r="J83" s="59">
        <f>I83+$G$8/1440</f>
        <v>0.70372569444444444</v>
      </c>
    </row>
    <row r="84" spans="1:10" x14ac:dyDescent="0.2">
      <c r="A84" s="1">
        <v>10</v>
      </c>
      <c r="B84" s="73" t="s">
        <v>106</v>
      </c>
      <c r="C84" s="58" t="s">
        <v>107</v>
      </c>
      <c r="D84" s="49"/>
      <c r="E84" s="49">
        <v>3</v>
      </c>
      <c r="F84" s="59">
        <f t="shared" si="18"/>
        <v>0.67247569444444444</v>
      </c>
      <c r="G84" s="59">
        <f>H84-'SATURDAY '!$G$5/1440</f>
        <v>0.69192013888888892</v>
      </c>
      <c r="H84" s="60">
        <f t="shared" si="19"/>
        <v>0.69330902777777781</v>
      </c>
      <c r="I84" s="59">
        <f>H84+$G$20/1440</f>
        <v>0.69828819444444445</v>
      </c>
      <c r="J84" s="59">
        <f t="shared" si="20"/>
        <v>0.70870486111111108</v>
      </c>
    </row>
    <row r="85" spans="1:10" x14ac:dyDescent="0.2">
      <c r="A85" s="1">
        <v>11</v>
      </c>
      <c r="B85" s="73" t="s">
        <v>79</v>
      </c>
      <c r="C85" s="58" t="s">
        <v>80</v>
      </c>
      <c r="D85" s="49"/>
      <c r="E85" s="49">
        <v>4</v>
      </c>
      <c r="F85" s="59">
        <f t="shared" si="18"/>
        <v>0.67745486111111108</v>
      </c>
      <c r="G85" s="59">
        <f>H85-'SATURDAY '!$G$5/1440</f>
        <v>0.69689930555555557</v>
      </c>
      <c r="H85" s="60">
        <f t="shared" si="19"/>
        <v>0.69828819444444445</v>
      </c>
      <c r="I85" s="59">
        <f>H85+$G$20/1440</f>
        <v>0.7032673611111111</v>
      </c>
      <c r="J85" s="59">
        <f t="shared" si="20"/>
        <v>0.71368402777777773</v>
      </c>
    </row>
    <row r="86" spans="1:10" x14ac:dyDescent="0.2">
      <c r="A86" s="1">
        <v>12</v>
      </c>
      <c r="B86" s="73" t="s">
        <v>108</v>
      </c>
      <c r="C86" s="58" t="s">
        <v>109</v>
      </c>
      <c r="D86" s="49"/>
      <c r="E86" s="49">
        <v>5</v>
      </c>
      <c r="F86" s="59">
        <f t="shared" si="18"/>
        <v>0.68243402777777773</v>
      </c>
      <c r="G86" s="59">
        <f>H86-'SATURDAY '!$G$5/1440</f>
        <v>0.70187847222222222</v>
      </c>
      <c r="H86" s="60">
        <f t="shared" si="19"/>
        <v>0.7032673611111111</v>
      </c>
      <c r="I86" s="59">
        <f>H86+$G$20/1440</f>
        <v>0.70824652777777775</v>
      </c>
      <c r="J86" s="59">
        <f t="shared" si="20"/>
        <v>0.71866319444444438</v>
      </c>
    </row>
    <row r="87" spans="1:10" x14ac:dyDescent="0.2">
      <c r="B87" s="52" t="s">
        <v>110</v>
      </c>
      <c r="C87" s="53"/>
      <c r="D87" s="54"/>
      <c r="E87" s="54" t="s">
        <v>46</v>
      </c>
      <c r="F87" s="55"/>
      <c r="G87" s="55">
        <f t="shared" ref="G87:G116" si="21">H87-$G$5/1440</f>
        <v>0.70685763888888886</v>
      </c>
      <c r="H87" s="56">
        <f>+I86</f>
        <v>0.70824652777777775</v>
      </c>
      <c r="I87" s="55">
        <f>H87+$G$7/1440</f>
        <v>0.71866319444444438</v>
      </c>
      <c r="J87" s="55" t="s">
        <v>2</v>
      </c>
    </row>
    <row r="88" spans="1:10" x14ac:dyDescent="0.2">
      <c r="A88" s="15">
        <v>1</v>
      </c>
      <c r="B88" s="58" t="s">
        <v>55</v>
      </c>
      <c r="C88" s="58" t="s">
        <v>56</v>
      </c>
      <c r="D88" s="49"/>
      <c r="E88" s="49">
        <v>6</v>
      </c>
      <c r="F88" s="59">
        <f>H88-$G$3/1440</f>
        <v>0.69782986111111101</v>
      </c>
      <c r="G88" s="59">
        <f t="shared" si="21"/>
        <v>0.71727430555555549</v>
      </c>
      <c r="H88" s="60">
        <f t="shared" si="19"/>
        <v>0.71866319444444438</v>
      </c>
      <c r="I88" s="59">
        <f>H88+$H$19/1440</f>
        <v>0.72260069444444441</v>
      </c>
      <c r="J88" s="59">
        <f>I88+$G$8/1440</f>
        <v>0.73301736111111104</v>
      </c>
    </row>
    <row r="89" spans="1:10" x14ac:dyDescent="0.2">
      <c r="A89" s="15">
        <v>2</v>
      </c>
      <c r="B89" s="58" t="s">
        <v>112</v>
      </c>
      <c r="C89" s="58" t="s">
        <v>91</v>
      </c>
      <c r="D89" s="49"/>
      <c r="E89" s="49">
        <v>7</v>
      </c>
      <c r="F89" s="59">
        <f>H89-$G$3/1440</f>
        <v>0.70176736111111104</v>
      </c>
      <c r="G89" s="59">
        <f t="shared" si="21"/>
        <v>0.72121180555555553</v>
      </c>
      <c r="H89" s="60">
        <f t="shared" si="19"/>
        <v>0.72260069444444441</v>
      </c>
      <c r="I89" s="59">
        <f>H89+$G$19/1440</f>
        <v>0.72723263888888889</v>
      </c>
      <c r="J89" s="59">
        <f>I89+$G$8/1440</f>
        <v>0.73764930555555552</v>
      </c>
    </row>
    <row r="90" spans="1:10" x14ac:dyDescent="0.2">
      <c r="A90" s="15">
        <v>3</v>
      </c>
      <c r="B90" s="58" t="s">
        <v>76</v>
      </c>
      <c r="C90" s="66" t="s">
        <v>77</v>
      </c>
      <c r="D90" s="49"/>
      <c r="E90" s="49">
        <v>8</v>
      </c>
      <c r="F90" s="59">
        <f>H90-$G$3/1440</f>
        <v>0.70639930555555552</v>
      </c>
      <c r="G90" s="59">
        <f t="shared" si="21"/>
        <v>0.72584375000000001</v>
      </c>
      <c r="H90" s="60">
        <f t="shared" si="19"/>
        <v>0.72723263888888889</v>
      </c>
      <c r="I90" s="59">
        <f>H90+$G$19/1440</f>
        <v>0.73186458333333337</v>
      </c>
      <c r="J90" s="59">
        <f>I90+$G$8/1440</f>
        <v>0.74228125</v>
      </c>
    </row>
    <row r="91" spans="1:10" x14ac:dyDescent="0.2">
      <c r="B91" s="52" t="s">
        <v>46</v>
      </c>
      <c r="C91" s="53"/>
      <c r="D91" s="54"/>
      <c r="E91" s="54" t="s">
        <v>46</v>
      </c>
      <c r="F91" s="55"/>
      <c r="G91" s="55">
        <f>H91-$G$5/1440</f>
        <v>0.73047569444444449</v>
      </c>
      <c r="H91" s="56">
        <f>+I90</f>
        <v>0.73186458333333337</v>
      </c>
      <c r="I91" s="55">
        <f>H91+$G$7/1440</f>
        <v>0.74228125</v>
      </c>
      <c r="J91" s="55" t="s">
        <v>2</v>
      </c>
    </row>
    <row r="92" spans="1:10" x14ac:dyDescent="0.2">
      <c r="A92" s="15">
        <v>4</v>
      </c>
      <c r="B92" s="58" t="s">
        <v>111</v>
      </c>
      <c r="C92" s="58" t="s">
        <v>101</v>
      </c>
      <c r="D92" s="49"/>
      <c r="E92" s="74">
        <v>1</v>
      </c>
      <c r="F92" s="59">
        <f>H92-$G$3/1440</f>
        <v>0.72144791666666663</v>
      </c>
      <c r="G92" s="59">
        <f t="shared" si="21"/>
        <v>0.74089236111111112</v>
      </c>
      <c r="H92" s="60">
        <f t="shared" ref="H92:H116" si="22">I91</f>
        <v>0.74228125</v>
      </c>
      <c r="I92" s="59">
        <f>H92+$H$19/1440</f>
        <v>0.74621875000000004</v>
      </c>
      <c r="J92" s="59">
        <f>I92+$G$8/1440</f>
        <v>0.75663541666666667</v>
      </c>
    </row>
    <row r="93" spans="1:10" x14ac:dyDescent="0.2">
      <c r="A93" s="15">
        <v>5</v>
      </c>
      <c r="B93" s="58" t="s">
        <v>87</v>
      </c>
      <c r="C93" s="58" t="s">
        <v>88</v>
      </c>
      <c r="D93" s="49"/>
      <c r="E93" s="74">
        <v>2</v>
      </c>
      <c r="F93" s="59">
        <f>H93-$G$3/1440</f>
        <v>0.72538541666666667</v>
      </c>
      <c r="G93" s="59">
        <f t="shared" si="21"/>
        <v>0.74482986111111116</v>
      </c>
      <c r="H93" s="60">
        <f t="shared" si="22"/>
        <v>0.74621875000000004</v>
      </c>
      <c r="I93" s="59">
        <f>H93+$G$19/1440</f>
        <v>0.75085069444444452</v>
      </c>
      <c r="J93" s="59">
        <f>I93+$G$8/1440</f>
        <v>0.76126736111111115</v>
      </c>
    </row>
    <row r="94" spans="1:10" x14ac:dyDescent="0.2">
      <c r="A94" s="15">
        <v>6</v>
      </c>
      <c r="B94" s="58" t="s">
        <v>67</v>
      </c>
      <c r="C94" s="58" t="s">
        <v>68</v>
      </c>
      <c r="D94" s="49"/>
      <c r="E94" s="74">
        <v>3</v>
      </c>
      <c r="F94" s="59">
        <f>H94-$G$3/1440</f>
        <v>0.73001736111111115</v>
      </c>
      <c r="G94" s="59">
        <f t="shared" si="21"/>
        <v>0.74946180555555564</v>
      </c>
      <c r="H94" s="60">
        <f t="shared" si="22"/>
        <v>0.75085069444444452</v>
      </c>
      <c r="I94" s="59">
        <f>H94+$G$19/1440</f>
        <v>0.755482638888889</v>
      </c>
      <c r="J94" s="59">
        <f>I94+$G$8/1440</f>
        <v>0.76589930555555563</v>
      </c>
    </row>
    <row r="95" spans="1:10" x14ac:dyDescent="0.2">
      <c r="A95" s="15">
        <v>7</v>
      </c>
      <c r="B95" s="23" t="s">
        <v>83</v>
      </c>
      <c r="C95" s="58" t="s">
        <v>84</v>
      </c>
      <c r="D95" s="49"/>
      <c r="E95" s="74">
        <v>4</v>
      </c>
      <c r="F95" s="59">
        <f>H95-$G$3/1440</f>
        <v>0.73464930555555563</v>
      </c>
      <c r="G95" s="59">
        <f t="shared" si="21"/>
        <v>0.75409375000000012</v>
      </c>
      <c r="H95" s="60">
        <f t="shared" si="22"/>
        <v>0.755482638888889</v>
      </c>
      <c r="I95" s="59">
        <f>H95+$G$19/1440</f>
        <v>0.76011458333333348</v>
      </c>
      <c r="J95" s="59">
        <f>I95+$G$8/1440</f>
        <v>0.77053125000000011</v>
      </c>
    </row>
    <row r="96" spans="1:10" s="23" customFormat="1" x14ac:dyDescent="0.2">
      <c r="A96" s="15"/>
      <c r="B96" s="52" t="s">
        <v>114</v>
      </c>
      <c r="C96" s="53"/>
      <c r="D96" s="54"/>
      <c r="E96" s="54" t="s">
        <v>46</v>
      </c>
      <c r="F96" s="55"/>
      <c r="G96" s="55">
        <f t="shared" si="21"/>
        <v>0.7587256944444446</v>
      </c>
      <c r="H96" s="56">
        <f>+I95</f>
        <v>0.76011458333333348</v>
      </c>
      <c r="I96" s="55">
        <f>H96+$G$7/1440</f>
        <v>0.77053125000000011</v>
      </c>
      <c r="J96" s="55"/>
    </row>
    <row r="97" spans="1:10" s="23" customFormat="1" x14ac:dyDescent="0.2">
      <c r="A97" s="15">
        <v>1</v>
      </c>
      <c r="B97" s="75" t="s">
        <v>108</v>
      </c>
      <c r="C97" s="58" t="s">
        <v>109</v>
      </c>
      <c r="D97" s="74"/>
      <c r="E97" s="74">
        <v>5</v>
      </c>
      <c r="F97" s="59">
        <f>H97-$G$3/1440</f>
        <v>0.74969791666666674</v>
      </c>
      <c r="G97" s="59">
        <f t="shared" si="21"/>
        <v>0.76914236111111123</v>
      </c>
      <c r="H97" s="60">
        <f>I96</f>
        <v>0.77053125000000011</v>
      </c>
      <c r="I97" s="59">
        <f>H97+$H$20/1440</f>
        <v>0.77481597222222232</v>
      </c>
      <c r="J97" s="59">
        <f>I97+$G$8/1440</f>
        <v>0.78523263888888895</v>
      </c>
    </row>
    <row r="98" spans="1:10" s="23" customFormat="1" x14ac:dyDescent="0.2">
      <c r="A98" s="15">
        <v>2</v>
      </c>
      <c r="B98" s="75" t="s">
        <v>98</v>
      </c>
      <c r="C98" s="58" t="s">
        <v>99</v>
      </c>
      <c r="D98" s="74"/>
      <c r="E98" s="74">
        <v>6</v>
      </c>
      <c r="F98" s="59">
        <f>H98-$G$3/1440</f>
        <v>0.75398263888888895</v>
      </c>
      <c r="G98" s="59">
        <f t="shared" si="21"/>
        <v>0.77342708333333343</v>
      </c>
      <c r="H98" s="60">
        <f>I97</f>
        <v>0.77481597222222232</v>
      </c>
      <c r="I98" s="59">
        <f>H98+$G$20/1440</f>
        <v>0.77979513888888896</v>
      </c>
      <c r="J98" s="59">
        <f>I98+$G$8/1440</f>
        <v>0.79021180555555559</v>
      </c>
    </row>
    <row r="99" spans="1:10" s="23" customFormat="1" x14ac:dyDescent="0.2">
      <c r="A99" s="15">
        <v>3</v>
      </c>
      <c r="B99" s="73" t="s">
        <v>115</v>
      </c>
      <c r="C99" s="58" t="s">
        <v>116</v>
      </c>
      <c r="D99" s="74"/>
      <c r="E99" s="74">
        <v>7</v>
      </c>
      <c r="F99" s="59">
        <f>H99-$G$3/1440</f>
        <v>0.75896180555555559</v>
      </c>
      <c r="G99" s="59">
        <f t="shared" si="21"/>
        <v>0.77840625000000008</v>
      </c>
      <c r="H99" s="60">
        <f>I98</f>
        <v>0.77979513888888896</v>
      </c>
      <c r="I99" s="59">
        <f>H99+$G$20/1440</f>
        <v>0.78477430555555561</v>
      </c>
      <c r="J99" s="59">
        <f>I99+$G$8/1440</f>
        <v>0.79519097222222224</v>
      </c>
    </row>
    <row r="100" spans="1:10" s="23" customFormat="1" x14ac:dyDescent="0.2">
      <c r="A100" s="15">
        <v>4</v>
      </c>
      <c r="B100" s="23" t="s">
        <v>83</v>
      </c>
      <c r="C100" s="58" t="s">
        <v>84</v>
      </c>
      <c r="D100" s="74"/>
      <c r="E100" s="74">
        <v>8</v>
      </c>
      <c r="F100" s="59">
        <f>H100-$G$3/1440</f>
        <v>0.76394097222222224</v>
      </c>
      <c r="G100" s="59">
        <f t="shared" si="21"/>
        <v>0.78338541666666672</v>
      </c>
      <c r="H100" s="60">
        <f>I99</f>
        <v>0.78477430555555561</v>
      </c>
      <c r="I100" s="59">
        <f>H100+$G$20/1440</f>
        <v>0.78975347222222225</v>
      </c>
      <c r="J100" s="59">
        <f>I100+$G$8/1440</f>
        <v>0.80017013888888888</v>
      </c>
    </row>
    <row r="101" spans="1:10" x14ac:dyDescent="0.2">
      <c r="B101" s="52" t="s">
        <v>46</v>
      </c>
      <c r="C101" s="53"/>
      <c r="D101" s="54"/>
      <c r="E101" s="54" t="s">
        <v>46</v>
      </c>
      <c r="F101" s="55"/>
      <c r="G101" s="55">
        <f>H101-$G$5/1440</f>
        <v>0.78836458333333337</v>
      </c>
      <c r="H101" s="56">
        <f>I100</f>
        <v>0.78975347222222225</v>
      </c>
      <c r="I101" s="55">
        <f>H101+$G$7/1440</f>
        <v>0.80017013888888888</v>
      </c>
      <c r="J101" s="55" t="s">
        <v>2</v>
      </c>
    </row>
    <row r="102" spans="1:10" s="23" customFormat="1" x14ac:dyDescent="0.2">
      <c r="A102" s="15">
        <v>5</v>
      </c>
      <c r="B102" s="65" t="s">
        <v>117</v>
      </c>
      <c r="C102" s="58" t="s">
        <v>101</v>
      </c>
      <c r="D102" s="74"/>
      <c r="E102" s="74">
        <v>1</v>
      </c>
      <c r="F102" s="59">
        <f>H102-$G$3/1440</f>
        <v>0.77933680555555551</v>
      </c>
      <c r="G102" s="59">
        <f t="shared" ref="G102" si="23">H102-$G$5/1440</f>
        <v>0.79878125</v>
      </c>
      <c r="H102" s="60">
        <f>+I101</f>
        <v>0.80017013888888888</v>
      </c>
      <c r="I102" s="59">
        <f>H102+$H$20/1440</f>
        <v>0.80445486111111109</v>
      </c>
      <c r="J102" s="59">
        <f>I102+$G$8/1440</f>
        <v>0.81487152777777772</v>
      </c>
    </row>
    <row r="103" spans="1:10" x14ac:dyDescent="0.2">
      <c r="A103" s="1">
        <v>6</v>
      </c>
      <c r="B103" s="58" t="s">
        <v>104</v>
      </c>
      <c r="C103" s="58" t="s">
        <v>105</v>
      </c>
      <c r="D103" s="64"/>
      <c r="E103" s="74">
        <v>2</v>
      </c>
      <c r="F103" s="59">
        <f>H103-$G$3/1440</f>
        <v>0.78362152777777772</v>
      </c>
      <c r="G103" s="59">
        <f t="shared" si="21"/>
        <v>0.8030659722222222</v>
      </c>
      <c r="H103" s="60">
        <f t="shared" ref="H103:H104" si="24">+I102</f>
        <v>0.80445486111111109</v>
      </c>
      <c r="I103" s="59">
        <f>H103+$G$20/1440</f>
        <v>0.80943402777777773</v>
      </c>
      <c r="J103" s="59">
        <f>I103+$G$8/1440</f>
        <v>0.81985069444444436</v>
      </c>
    </row>
    <row r="104" spans="1:10" x14ac:dyDescent="0.2">
      <c r="A104" s="1">
        <v>7</v>
      </c>
      <c r="B104" s="3" t="s">
        <v>118</v>
      </c>
      <c r="C104" s="58" t="s">
        <v>119</v>
      </c>
      <c r="D104" s="64"/>
      <c r="E104" s="74">
        <v>3</v>
      </c>
      <c r="F104" s="59">
        <f>H104-$G$3/1440</f>
        <v>0.78860069444444436</v>
      </c>
      <c r="G104" s="59">
        <f t="shared" si="21"/>
        <v>0.80804513888888885</v>
      </c>
      <c r="H104" s="60">
        <f t="shared" si="24"/>
        <v>0.80943402777777773</v>
      </c>
      <c r="I104" s="59">
        <f>H104+$G$20/1440</f>
        <v>0.81441319444444438</v>
      </c>
      <c r="J104" s="59">
        <f>I104+$G$8/1440</f>
        <v>0.82482986111111101</v>
      </c>
    </row>
    <row r="105" spans="1:10" x14ac:dyDescent="0.2">
      <c r="A105" s="1">
        <v>8</v>
      </c>
      <c r="B105" s="57" t="s">
        <v>120</v>
      </c>
      <c r="C105" s="58" t="s">
        <v>86</v>
      </c>
      <c r="D105" s="64"/>
      <c r="E105" s="74">
        <v>4</v>
      </c>
      <c r="F105" s="59">
        <f>H105-$G$3/1440</f>
        <v>0.79357986111111101</v>
      </c>
      <c r="G105" s="59">
        <f t="shared" si="21"/>
        <v>0.81302430555555549</v>
      </c>
      <c r="H105" s="60">
        <f>I104</f>
        <v>0.81441319444444438</v>
      </c>
      <c r="I105" s="59">
        <f>H105+$G$20/1440</f>
        <v>0.81939236111111102</v>
      </c>
      <c r="J105" s="59">
        <f>I105+$G$8/1440</f>
        <v>0.82980902777777765</v>
      </c>
    </row>
    <row r="106" spans="1:10" x14ac:dyDescent="0.2">
      <c r="B106" s="52" t="s">
        <v>46</v>
      </c>
      <c r="C106" s="53"/>
      <c r="D106" s="54"/>
      <c r="E106" s="54" t="s">
        <v>46</v>
      </c>
      <c r="F106" s="55"/>
      <c r="G106" s="55">
        <f>H106-$G$5/1440</f>
        <v>0.81800347222222214</v>
      </c>
      <c r="H106" s="56">
        <f>I105</f>
        <v>0.81939236111111102</v>
      </c>
      <c r="I106" s="55">
        <f>H106+$G$7/1440</f>
        <v>0.82980902777777765</v>
      </c>
      <c r="J106" s="55" t="s">
        <v>2</v>
      </c>
    </row>
    <row r="107" spans="1:10" x14ac:dyDescent="0.2">
      <c r="A107" s="15">
        <v>9</v>
      </c>
      <c r="B107" s="57" t="s">
        <v>55</v>
      </c>
      <c r="C107" s="58" t="s">
        <v>113</v>
      </c>
      <c r="D107" s="64"/>
      <c r="E107" s="74">
        <v>5</v>
      </c>
      <c r="F107" s="59">
        <f>H107-$G$3/1440</f>
        <v>0.80897569444444428</v>
      </c>
      <c r="G107" s="59">
        <f t="shared" si="21"/>
        <v>0.82842013888888877</v>
      </c>
      <c r="H107" s="60">
        <f>+I106</f>
        <v>0.82980902777777765</v>
      </c>
      <c r="I107" s="59">
        <f>H107+$H$20/1440</f>
        <v>0.83409374999999986</v>
      </c>
      <c r="J107" s="59">
        <f>I107+$G$8/1440</f>
        <v>0.84451041666666649</v>
      </c>
    </row>
    <row r="108" spans="1:10" x14ac:dyDescent="0.2">
      <c r="A108" s="76">
        <v>10</v>
      </c>
      <c r="B108" s="57" t="s">
        <v>121</v>
      </c>
      <c r="C108" s="58" t="s">
        <v>122</v>
      </c>
      <c r="D108" s="64"/>
      <c r="E108" s="74">
        <v>6</v>
      </c>
      <c r="F108" s="59">
        <f>H108-$G$3/1440</f>
        <v>0.81326041666666649</v>
      </c>
      <c r="G108" s="59">
        <f t="shared" si="21"/>
        <v>0.83270486111111097</v>
      </c>
      <c r="H108" s="60">
        <f t="shared" ref="H108:H110" si="25">I107</f>
        <v>0.83409374999999986</v>
      </c>
      <c r="I108" s="59">
        <f>H108+$G$20/1440</f>
        <v>0.8390729166666665</v>
      </c>
      <c r="J108" s="59">
        <f>I108+$G$8/1440</f>
        <v>0.84948958333333313</v>
      </c>
    </row>
    <row r="109" spans="1:10" x14ac:dyDescent="0.2">
      <c r="A109" s="15">
        <v>11</v>
      </c>
      <c r="B109" s="57" t="s">
        <v>123</v>
      </c>
      <c r="C109" s="58" t="s">
        <v>124</v>
      </c>
      <c r="D109" s="64"/>
      <c r="E109" s="74">
        <v>7</v>
      </c>
      <c r="F109" s="59">
        <f>H109-$G$3/1440</f>
        <v>0.81823958333333313</v>
      </c>
      <c r="G109" s="59">
        <f t="shared" si="21"/>
        <v>0.83768402777777762</v>
      </c>
      <c r="H109" s="60">
        <f t="shared" si="25"/>
        <v>0.8390729166666665</v>
      </c>
      <c r="I109" s="59">
        <f>H109+$G$20/1440</f>
        <v>0.84405208333333315</v>
      </c>
      <c r="J109" s="59">
        <f>I109+$G$8/1440</f>
        <v>0.85446874999999978</v>
      </c>
    </row>
    <row r="110" spans="1:10" x14ac:dyDescent="0.2">
      <c r="A110" s="76">
        <v>12</v>
      </c>
      <c r="B110" s="57" t="s">
        <v>87</v>
      </c>
      <c r="C110" s="58" t="s">
        <v>88</v>
      </c>
      <c r="D110" s="64"/>
      <c r="E110" s="74">
        <v>8</v>
      </c>
      <c r="F110" s="59">
        <f>H110-$G$3/1440</f>
        <v>0.82321874999999978</v>
      </c>
      <c r="G110" s="59">
        <f t="shared" si="21"/>
        <v>0.84266319444444426</v>
      </c>
      <c r="H110" s="60">
        <f t="shared" si="25"/>
        <v>0.84405208333333315</v>
      </c>
      <c r="I110" s="59">
        <f>H110+$G$20/1440</f>
        <v>0.84903124999999979</v>
      </c>
      <c r="J110" s="59">
        <f>I110+$G$8/1440</f>
        <v>0.85944791666666642</v>
      </c>
    </row>
    <row r="111" spans="1:10" x14ac:dyDescent="0.2">
      <c r="B111" s="52" t="s">
        <v>125</v>
      </c>
      <c r="C111" s="53"/>
      <c r="D111" s="54"/>
      <c r="E111" s="54" t="s">
        <v>126</v>
      </c>
      <c r="F111" s="55"/>
      <c r="G111" s="55">
        <f>H111-$G$5/1440</f>
        <v>0.84764236111111091</v>
      </c>
      <c r="H111" s="56">
        <f>+I110</f>
        <v>0.84903124999999979</v>
      </c>
      <c r="I111" s="55">
        <f>H111+20/1440</f>
        <v>0.86292013888888863</v>
      </c>
      <c r="J111" s="55" t="s">
        <v>2</v>
      </c>
    </row>
    <row r="112" spans="1:10" x14ac:dyDescent="0.2">
      <c r="A112" s="1">
        <v>1</v>
      </c>
      <c r="B112" s="65" t="s">
        <v>76</v>
      </c>
      <c r="C112" s="66" t="s">
        <v>77</v>
      </c>
      <c r="D112" s="49"/>
      <c r="E112" s="49">
        <v>1</v>
      </c>
      <c r="F112" s="59">
        <f>H112-$G$3/1440</f>
        <v>0.84208680555555526</v>
      </c>
      <c r="G112" s="59">
        <f t="shared" si="21"/>
        <v>0.86153124999999975</v>
      </c>
      <c r="H112" s="60">
        <f t="shared" si="22"/>
        <v>0.86292013888888863</v>
      </c>
      <c r="I112" s="59">
        <f>H112+$H$21/1440</f>
        <v>0.86627638888888858</v>
      </c>
      <c r="J112" s="59">
        <f>I112+$G$8/1440</f>
        <v>0.87669305555555521</v>
      </c>
    </row>
    <row r="113" spans="1:10" x14ac:dyDescent="0.2">
      <c r="A113" s="1">
        <v>2</v>
      </c>
      <c r="B113" s="65" t="s">
        <v>87</v>
      </c>
      <c r="C113" s="58" t="s">
        <v>88</v>
      </c>
      <c r="D113" s="49"/>
      <c r="E113" s="49">
        <v>2</v>
      </c>
      <c r="F113" s="59">
        <f>H113-$G$3/1440</f>
        <v>0.84544305555555521</v>
      </c>
      <c r="G113" s="59">
        <f t="shared" si="21"/>
        <v>0.8648874999999997</v>
      </c>
      <c r="H113" s="60">
        <f t="shared" si="22"/>
        <v>0.86627638888888858</v>
      </c>
      <c r="I113" s="59">
        <f>H113+$G$21/1440</f>
        <v>0.87067430555555525</v>
      </c>
      <c r="J113" s="59">
        <f>I113+$G$8/1440</f>
        <v>0.88109097222222188</v>
      </c>
    </row>
    <row r="114" spans="1:10" x14ac:dyDescent="0.2">
      <c r="A114" s="1">
        <v>3</v>
      </c>
      <c r="B114" s="65" t="s">
        <v>90</v>
      </c>
      <c r="C114" s="58" t="s">
        <v>91</v>
      </c>
      <c r="D114" s="49"/>
      <c r="E114" s="49">
        <v>3</v>
      </c>
      <c r="F114" s="59">
        <f>H114-$G$3/1440</f>
        <v>0.84984097222222188</v>
      </c>
      <c r="G114" s="59">
        <f t="shared" si="21"/>
        <v>0.86928541666666637</v>
      </c>
      <c r="H114" s="60">
        <f t="shared" si="22"/>
        <v>0.87067430555555525</v>
      </c>
      <c r="I114" s="59">
        <f>H114+$G$21/1440</f>
        <v>0.87507222222222192</v>
      </c>
      <c r="J114" s="59">
        <f>I114+$G$8/1440</f>
        <v>0.88548888888888855</v>
      </c>
    </row>
    <row r="115" spans="1:10" x14ac:dyDescent="0.2">
      <c r="A115" s="1">
        <v>4</v>
      </c>
      <c r="B115" s="65" t="s">
        <v>55</v>
      </c>
      <c r="C115" s="58" t="s">
        <v>56</v>
      </c>
      <c r="D115" s="49"/>
      <c r="E115" s="49">
        <v>4</v>
      </c>
      <c r="F115" s="59">
        <f>H115-$G$3/1440</f>
        <v>0.85423888888888855</v>
      </c>
      <c r="G115" s="59">
        <f t="shared" si="21"/>
        <v>0.87368333333333303</v>
      </c>
      <c r="H115" s="60">
        <f t="shared" si="22"/>
        <v>0.87507222222222192</v>
      </c>
      <c r="I115" s="59">
        <f>H115+$G$21/1440</f>
        <v>0.87947013888888859</v>
      </c>
      <c r="J115" s="59">
        <f>I115+$G$8/1440</f>
        <v>0.88988680555555522</v>
      </c>
    </row>
    <row r="116" spans="1:10" x14ac:dyDescent="0.2">
      <c r="A116" s="1">
        <v>5</v>
      </c>
      <c r="B116" s="65" t="s">
        <v>83</v>
      </c>
      <c r="C116" s="58" t="s">
        <v>84</v>
      </c>
      <c r="D116" s="49"/>
      <c r="E116" s="49">
        <v>5</v>
      </c>
      <c r="F116" s="59">
        <f>H116-$G$3/1440</f>
        <v>0.85863680555555522</v>
      </c>
      <c r="G116" s="59">
        <f t="shared" si="21"/>
        <v>0.8780812499999997</v>
      </c>
      <c r="H116" s="60">
        <f t="shared" si="22"/>
        <v>0.87947013888888859</v>
      </c>
      <c r="I116" s="59">
        <f>H116+$G$21/1440</f>
        <v>0.88386805555555525</v>
      </c>
      <c r="J116" s="59">
        <f>I116+$G$8/1440</f>
        <v>0.89428472222222188</v>
      </c>
    </row>
    <row r="117" spans="1:10" x14ac:dyDescent="0.2">
      <c r="B117" s="52" t="s">
        <v>127</v>
      </c>
      <c r="C117" s="53"/>
      <c r="D117" s="54"/>
      <c r="E117" s="54" t="s">
        <v>46</v>
      </c>
      <c r="F117" s="55"/>
      <c r="G117" s="55">
        <f>H117-$G$5/1440</f>
        <v>0.88247916666666637</v>
      </c>
      <c r="H117" s="56">
        <f>+I116</f>
        <v>0.88386805555555525</v>
      </c>
      <c r="I117" s="55">
        <f>H117+15/1440</f>
        <v>0.89428472222222188</v>
      </c>
      <c r="J117" s="55" t="s">
        <v>2</v>
      </c>
    </row>
    <row r="118" spans="1:10" x14ac:dyDescent="0.2">
      <c r="A118" s="1">
        <v>1</v>
      </c>
      <c r="B118" s="65" t="s">
        <v>87</v>
      </c>
      <c r="C118" s="58" t="s">
        <v>88</v>
      </c>
      <c r="D118" s="49"/>
      <c r="E118" s="49">
        <v>6</v>
      </c>
      <c r="F118" s="59">
        <f>H118-$G$3/1440</f>
        <v>0.87345138888888851</v>
      </c>
      <c r="G118" s="59">
        <f t="shared" ref="G118" si="26">H118-$G$5/1440</f>
        <v>0.892895833333333</v>
      </c>
      <c r="H118" s="60">
        <f t="shared" ref="H118" si="27">I117</f>
        <v>0.89428472222222188</v>
      </c>
      <c r="I118" s="59">
        <f>H118+$H$21/1440</f>
        <v>0.89764097222222183</v>
      </c>
      <c r="J118" s="59">
        <f>I118+$G$8/1440</f>
        <v>0.90805763888888846</v>
      </c>
    </row>
    <row r="119" spans="1:10" x14ac:dyDescent="0.2">
      <c r="A119" s="1">
        <v>2</v>
      </c>
      <c r="B119" s="71" t="s">
        <v>93</v>
      </c>
      <c r="C119" s="72" t="s">
        <v>94</v>
      </c>
      <c r="D119" s="49"/>
      <c r="E119" s="49">
        <v>7</v>
      </c>
      <c r="F119" s="59">
        <f>H119-$G$3/1440</f>
        <v>0.87680763888888846</v>
      </c>
      <c r="G119" s="59">
        <f>H119-$G$5/1440</f>
        <v>0.89625208333333295</v>
      </c>
      <c r="H119" s="77">
        <f>I118</f>
        <v>0.89764097222222183</v>
      </c>
      <c r="I119" s="59">
        <f>H119+$G$21/1440</f>
        <v>0.9020388888888885</v>
      </c>
      <c r="J119" s="59">
        <f>I119+$G$8/1440</f>
        <v>0.91245555555555513</v>
      </c>
    </row>
    <row r="120" spans="1:10" x14ac:dyDescent="0.2">
      <c r="A120" s="1">
        <v>3</v>
      </c>
      <c r="B120" s="65" t="s">
        <v>76</v>
      </c>
      <c r="C120" s="66" t="s">
        <v>77</v>
      </c>
      <c r="D120" s="49"/>
      <c r="E120" s="49">
        <v>8</v>
      </c>
      <c r="F120" s="59">
        <f>H120-$G$3/1440</f>
        <v>0.88120555555555513</v>
      </c>
      <c r="G120" s="59">
        <f>H120-$G$5/1440</f>
        <v>0.90064999999999962</v>
      </c>
      <c r="H120" s="77">
        <f>I119</f>
        <v>0.9020388888888885</v>
      </c>
      <c r="I120" s="59">
        <f>H120+$G$21/1440</f>
        <v>0.90643680555555517</v>
      </c>
      <c r="J120" s="59">
        <f>I120+$G$8/1440</f>
        <v>0.9168534722222218</v>
      </c>
    </row>
    <row r="121" spans="1:10" x14ac:dyDescent="0.2">
      <c r="A121" s="8"/>
      <c r="B121" s="52" t="s">
        <v>128</v>
      </c>
      <c r="C121" s="53"/>
      <c r="D121" s="54"/>
      <c r="E121" s="54"/>
      <c r="F121" s="55"/>
      <c r="G121" s="55"/>
      <c r="H121" s="56">
        <f>+I120</f>
        <v>0.90643680555555517</v>
      </c>
      <c r="I121" s="55"/>
      <c r="J121" s="55" t="s">
        <v>2</v>
      </c>
    </row>
    <row r="122" spans="1:10" x14ac:dyDescent="0.2">
      <c r="A122" s="8"/>
    </row>
    <row r="123" spans="1:10" x14ac:dyDescent="0.2">
      <c r="A123" s="8"/>
    </row>
    <row r="124" spans="1:10" x14ac:dyDescent="0.2">
      <c r="A124" s="8"/>
    </row>
    <row r="125" spans="1:10" x14ac:dyDescent="0.2">
      <c r="A125" s="8"/>
    </row>
    <row r="126" spans="1:10" x14ac:dyDescent="0.2">
      <c r="A126" s="8"/>
    </row>
    <row r="127" spans="1:10" x14ac:dyDescent="0.2">
      <c r="A127" s="8"/>
    </row>
    <row r="128" spans="1:10" x14ac:dyDescent="0.2">
      <c r="A128" s="8"/>
    </row>
    <row r="129" spans="1:1" x14ac:dyDescent="0.2">
      <c r="A129" s="8"/>
    </row>
    <row r="130" spans="1:1" x14ac:dyDescent="0.2">
      <c r="A130" s="8"/>
    </row>
    <row r="131" spans="1:1" x14ac:dyDescent="0.2">
      <c r="A131" s="8"/>
    </row>
    <row r="132" spans="1:1" x14ac:dyDescent="0.2">
      <c r="A132" s="8"/>
    </row>
    <row r="133" spans="1:1" x14ac:dyDescent="0.2">
      <c r="A133" s="8"/>
    </row>
    <row r="134" spans="1:1" x14ac:dyDescent="0.2">
      <c r="A134" s="8"/>
    </row>
    <row r="135" spans="1:1" x14ac:dyDescent="0.2">
      <c r="A135" s="8"/>
    </row>
    <row r="136" spans="1:1" x14ac:dyDescent="0.2">
      <c r="A136" s="8"/>
    </row>
  </sheetData>
  <mergeCells count="3">
    <mergeCell ref="B27:J27"/>
    <mergeCell ref="B28:J28"/>
    <mergeCell ref="B29:J29"/>
  </mergeCells>
  <printOptions horizontalCentered="1" gridLines="1"/>
  <pageMargins left="0.25" right="0.25" top="0.75" bottom="0.75" header="0.3" footer="0.3"/>
  <pageSetup scale="52" orientation="portrait" horizontalDpi="4294967294" verticalDpi="4294967294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opLeftCell="A27" zoomScale="125" zoomScaleNormal="125" zoomScaleSheetLayoutView="100" zoomScalePageLayoutView="122" workbookViewId="0">
      <selection activeCell="E31" sqref="E31"/>
    </sheetView>
  </sheetViews>
  <sheetFormatPr baseColWidth="10" defaultColWidth="9.1640625" defaultRowHeight="16" x14ac:dyDescent="0.2"/>
  <cols>
    <col min="1" max="1" width="3.33203125" style="1" customWidth="1"/>
    <col min="2" max="2" width="38.6640625" style="34" customWidth="1"/>
    <col min="3" max="3" width="34" style="3" customWidth="1"/>
    <col min="4" max="4" width="9.6640625" style="4" hidden="1" customWidth="1"/>
    <col min="5" max="5" width="10.83203125" style="5" bestFit="1" customWidth="1"/>
    <col min="6" max="6" width="12.33203125" style="3" customWidth="1"/>
    <col min="7" max="7" width="12.83203125" style="3" bestFit="1" customWidth="1"/>
    <col min="8" max="8" width="12.83203125" style="78" bestFit="1" customWidth="1"/>
    <col min="9" max="10" width="12.83203125" style="3" bestFit="1" customWidth="1"/>
    <col min="11" max="16384" width="9.1640625" style="3"/>
  </cols>
  <sheetData>
    <row r="1" spans="1:10" ht="17" hidden="1" thickBot="1" x14ac:dyDescent="0.25">
      <c r="B1" s="2" t="s">
        <v>0</v>
      </c>
    </row>
    <row r="2" spans="1:10" ht="17" hidden="1" thickBot="1" x14ac:dyDescent="0.25">
      <c r="B2" s="7" t="s">
        <v>129</v>
      </c>
      <c r="C2" s="8" t="s">
        <v>2</v>
      </c>
      <c r="D2" s="9"/>
      <c r="E2" s="9"/>
      <c r="F2" s="10" t="s">
        <v>2</v>
      </c>
      <c r="G2" s="11">
        <v>0.33333333333333331</v>
      </c>
      <c r="H2" s="79"/>
      <c r="I2" s="10"/>
      <c r="J2" s="10"/>
    </row>
    <row r="3" spans="1:10" ht="17" hidden="1" thickBot="1" x14ac:dyDescent="0.25">
      <c r="B3" s="7" t="s">
        <v>3</v>
      </c>
      <c r="C3" s="8" t="s">
        <v>2</v>
      </c>
      <c r="D3" s="9"/>
      <c r="E3" s="9"/>
      <c r="F3" s="10"/>
      <c r="G3" s="14">
        <v>30</v>
      </c>
      <c r="H3" s="79"/>
      <c r="I3" s="10"/>
      <c r="J3" s="10"/>
    </row>
    <row r="4" spans="1:10" ht="17" hidden="1" thickBot="1" x14ac:dyDescent="0.25">
      <c r="B4" s="7" t="s">
        <v>4</v>
      </c>
      <c r="C4" s="8"/>
      <c r="D4" s="9"/>
      <c r="E4" s="9"/>
      <c r="F4" s="10"/>
      <c r="G4" s="14">
        <v>5</v>
      </c>
      <c r="H4" s="79"/>
      <c r="I4" s="10"/>
      <c r="J4" s="10"/>
    </row>
    <row r="5" spans="1:10" ht="17" hidden="1" thickBot="1" x14ac:dyDescent="0.25">
      <c r="B5" s="7" t="s">
        <v>5</v>
      </c>
      <c r="C5" s="8"/>
      <c r="D5" s="9"/>
      <c r="E5" s="9"/>
      <c r="F5" s="10"/>
      <c r="G5" s="14">
        <v>2</v>
      </c>
      <c r="H5" s="79"/>
      <c r="I5" s="10"/>
      <c r="J5" s="10"/>
    </row>
    <row r="6" spans="1:10" ht="17" hidden="1" thickBot="1" x14ac:dyDescent="0.25">
      <c r="B6" s="7" t="s">
        <v>6</v>
      </c>
      <c r="C6" s="8" t="s">
        <v>2</v>
      </c>
      <c r="D6" s="9"/>
      <c r="E6" s="9"/>
      <c r="F6" s="10"/>
      <c r="G6" s="14">
        <v>10</v>
      </c>
      <c r="H6" s="79"/>
      <c r="I6" s="10"/>
      <c r="J6" s="10"/>
    </row>
    <row r="7" spans="1:10" s="23" customFormat="1" ht="17" hidden="1" thickBot="1" x14ac:dyDescent="0.25">
      <c r="A7" s="15"/>
      <c r="B7" s="16" t="s">
        <v>6</v>
      </c>
      <c r="C7" s="17"/>
      <c r="D7" s="18"/>
      <c r="E7" s="18"/>
      <c r="F7" s="19"/>
      <c r="G7" s="20">
        <v>15</v>
      </c>
      <c r="H7" s="80"/>
      <c r="I7" s="19"/>
      <c r="J7" s="19"/>
    </row>
    <row r="8" spans="1:10" ht="17" hidden="1" thickBot="1" x14ac:dyDescent="0.25">
      <c r="B8" s="7" t="s">
        <v>7</v>
      </c>
      <c r="C8" s="8"/>
      <c r="D8" s="9"/>
      <c r="E8" s="9"/>
      <c r="F8" s="10"/>
      <c r="G8" s="14">
        <v>15</v>
      </c>
      <c r="H8" s="79"/>
      <c r="I8" s="10"/>
      <c r="J8" s="10"/>
    </row>
    <row r="9" spans="1:10" ht="17" hidden="1" thickBot="1" x14ac:dyDescent="0.25">
      <c r="B9" s="7" t="s">
        <v>8</v>
      </c>
      <c r="C9" s="8"/>
      <c r="D9" s="9"/>
      <c r="E9" s="9"/>
      <c r="F9" s="10"/>
      <c r="G9" s="24">
        <v>1</v>
      </c>
      <c r="H9" s="79"/>
      <c r="I9" s="10"/>
      <c r="J9" s="10"/>
    </row>
    <row r="10" spans="1:10" ht="17" hidden="1" thickBot="1" x14ac:dyDescent="0.25">
      <c r="B10" s="7" t="s">
        <v>9</v>
      </c>
      <c r="C10" s="8"/>
      <c r="D10" s="9"/>
      <c r="E10" s="9"/>
      <c r="F10" s="10"/>
      <c r="G10" s="24">
        <v>8</v>
      </c>
      <c r="H10" s="79"/>
      <c r="I10" s="10"/>
      <c r="J10" s="10"/>
    </row>
    <row r="11" spans="1:10" ht="17" hidden="1" thickBot="1" x14ac:dyDescent="0.25">
      <c r="B11" s="7" t="s">
        <v>130</v>
      </c>
      <c r="C11" s="8"/>
      <c r="D11" s="9"/>
      <c r="E11" s="9"/>
      <c r="F11" s="10"/>
      <c r="G11" s="14">
        <v>1</v>
      </c>
      <c r="H11" s="79"/>
      <c r="I11" s="10"/>
      <c r="J11" s="10"/>
    </row>
    <row r="12" spans="1:10" ht="17" hidden="1" thickBot="1" x14ac:dyDescent="0.25">
      <c r="B12" s="7" t="s">
        <v>131</v>
      </c>
      <c r="C12" s="8"/>
      <c r="D12" s="9"/>
      <c r="E12" s="9"/>
      <c r="F12" s="10"/>
      <c r="G12" s="14">
        <v>1</v>
      </c>
      <c r="H12" s="79"/>
      <c r="I12" s="10"/>
      <c r="J12" s="10"/>
    </row>
    <row r="13" spans="1:10" ht="17" hidden="1" thickBot="1" x14ac:dyDescent="0.25">
      <c r="B13" s="7" t="s">
        <v>132</v>
      </c>
      <c r="C13" s="8"/>
      <c r="D13" s="9"/>
      <c r="E13" s="9"/>
      <c r="F13" s="10"/>
      <c r="G13" s="25">
        <v>0.5</v>
      </c>
      <c r="H13" s="79"/>
      <c r="I13" s="10"/>
      <c r="J13" s="10"/>
    </row>
    <row r="14" spans="1:10" ht="17" hidden="1" thickBot="1" x14ac:dyDescent="0.25">
      <c r="B14" s="7"/>
      <c r="C14" s="26" t="s">
        <v>13</v>
      </c>
      <c r="D14" s="9"/>
      <c r="E14" s="9" t="s">
        <v>14</v>
      </c>
      <c r="F14" s="9" t="s">
        <v>133</v>
      </c>
      <c r="G14" s="9" t="s">
        <v>16</v>
      </c>
      <c r="H14" s="27" t="s">
        <v>17</v>
      </c>
      <c r="I14" s="10"/>
      <c r="J14" s="10"/>
    </row>
    <row r="15" spans="1:10" ht="17" hidden="1" thickBot="1" x14ac:dyDescent="0.25">
      <c r="B15" s="7" t="s">
        <v>18</v>
      </c>
      <c r="C15" s="26"/>
      <c r="D15" s="9"/>
      <c r="E15" s="9">
        <v>10</v>
      </c>
      <c r="F15" s="9"/>
      <c r="G15" s="26">
        <v>10</v>
      </c>
      <c r="H15" s="27"/>
      <c r="I15" s="10"/>
      <c r="J15" s="10"/>
    </row>
    <row r="16" spans="1:10" ht="17" hidden="1" thickBot="1" x14ac:dyDescent="0.25">
      <c r="B16" s="7" t="s">
        <v>19</v>
      </c>
      <c r="C16" s="26"/>
      <c r="D16" s="9"/>
      <c r="E16" s="9">
        <v>12</v>
      </c>
      <c r="F16" s="9"/>
      <c r="G16" s="28">
        <v>12</v>
      </c>
      <c r="H16" s="27"/>
      <c r="I16" s="10"/>
      <c r="J16" s="10"/>
    </row>
    <row r="17" spans="1:10" ht="17" hidden="1" thickBot="1" x14ac:dyDescent="0.25">
      <c r="B17" s="7" t="s">
        <v>20</v>
      </c>
      <c r="C17" s="14">
        <v>1</v>
      </c>
      <c r="D17" s="29"/>
      <c r="E17" s="30">
        <v>2.6669999999999998</v>
      </c>
      <c r="F17" s="31">
        <v>1.3</v>
      </c>
      <c r="G17" s="32">
        <f t="shared" ref="G17:G21" si="0">C17+E17+F17</f>
        <v>4.9669999999999996</v>
      </c>
      <c r="H17" s="33">
        <f t="shared" ref="H17" si="1">+C17+E17+1</f>
        <v>4.6669999999999998</v>
      </c>
      <c r="I17" s="10"/>
      <c r="J17" s="10"/>
    </row>
    <row r="18" spans="1:10" ht="17" hidden="1" thickBot="1" x14ac:dyDescent="0.25">
      <c r="B18" s="7" t="s">
        <v>21</v>
      </c>
      <c r="C18" s="14">
        <v>1</v>
      </c>
      <c r="D18" s="29"/>
      <c r="E18" s="30">
        <v>3.1669999999999998</v>
      </c>
      <c r="F18" s="31">
        <v>2</v>
      </c>
      <c r="G18" s="32">
        <f t="shared" si="0"/>
        <v>6.1669999999999998</v>
      </c>
      <c r="H18" s="33">
        <f>+C18+E18+1</f>
        <v>5.1669999999999998</v>
      </c>
      <c r="I18" s="10"/>
      <c r="J18" s="10"/>
    </row>
    <row r="19" spans="1:10" ht="17" hidden="1" thickBot="1" x14ac:dyDescent="0.25">
      <c r="B19" s="7" t="s">
        <v>22</v>
      </c>
      <c r="C19" s="14">
        <v>1</v>
      </c>
      <c r="D19" s="29"/>
      <c r="E19" s="30">
        <v>3.67</v>
      </c>
      <c r="F19" s="31">
        <v>2</v>
      </c>
      <c r="G19" s="32">
        <f t="shared" si="0"/>
        <v>6.67</v>
      </c>
      <c r="H19" s="33">
        <f t="shared" ref="H19:H22" si="2">+C19+E19+1</f>
        <v>5.67</v>
      </c>
      <c r="I19" s="10"/>
      <c r="J19" s="10"/>
    </row>
    <row r="20" spans="1:10" ht="17" hidden="1" thickBot="1" x14ac:dyDescent="0.25">
      <c r="B20" s="7" t="s">
        <v>134</v>
      </c>
      <c r="C20" s="14">
        <v>1</v>
      </c>
      <c r="D20" s="31"/>
      <c r="E20" s="30">
        <v>4.17</v>
      </c>
      <c r="F20" s="31">
        <v>2</v>
      </c>
      <c r="G20" s="32">
        <f t="shared" si="0"/>
        <v>7.17</v>
      </c>
      <c r="H20" s="33">
        <f t="shared" si="2"/>
        <v>6.17</v>
      </c>
      <c r="I20" s="10"/>
      <c r="J20" s="10"/>
    </row>
    <row r="21" spans="1:10" ht="17" hidden="1" thickBot="1" x14ac:dyDescent="0.25">
      <c r="B21" s="7" t="s">
        <v>135</v>
      </c>
      <c r="C21" s="14">
        <v>1</v>
      </c>
      <c r="D21" s="31"/>
      <c r="E21" s="30">
        <v>4.17</v>
      </c>
      <c r="F21" s="31">
        <v>2.75</v>
      </c>
      <c r="G21" s="32">
        <f t="shared" si="0"/>
        <v>7.92</v>
      </c>
      <c r="H21" s="33">
        <f t="shared" si="2"/>
        <v>6.17</v>
      </c>
      <c r="I21" s="10"/>
      <c r="J21" s="10"/>
    </row>
    <row r="22" spans="1:10" ht="17" hidden="1" thickBot="1" x14ac:dyDescent="0.25">
      <c r="B22" s="7" t="s">
        <v>25</v>
      </c>
      <c r="C22" s="14">
        <v>1</v>
      </c>
      <c r="D22" s="31"/>
      <c r="E22" s="30">
        <v>4.67</v>
      </c>
      <c r="F22" s="31">
        <v>3.25</v>
      </c>
      <c r="G22" s="32">
        <f>C22+E22+F22</f>
        <v>8.92</v>
      </c>
      <c r="H22" s="33">
        <f t="shared" si="2"/>
        <v>6.67</v>
      </c>
      <c r="I22" s="10"/>
      <c r="J22" s="10"/>
    </row>
    <row r="23" spans="1:10" ht="17" hidden="1" thickBot="1" x14ac:dyDescent="0.25">
      <c r="B23" s="7" t="s">
        <v>26</v>
      </c>
      <c r="C23" s="14"/>
      <c r="D23" s="31"/>
      <c r="E23" s="30"/>
      <c r="F23" s="31"/>
      <c r="G23" s="32">
        <v>50</v>
      </c>
      <c r="H23" s="33"/>
      <c r="I23" s="10"/>
      <c r="J23" s="10"/>
    </row>
    <row r="24" spans="1:10" ht="17" hidden="1" thickBot="1" x14ac:dyDescent="0.25">
      <c r="B24" s="7" t="s">
        <v>27</v>
      </c>
      <c r="C24" s="14"/>
      <c r="D24" s="31"/>
      <c r="E24" s="30"/>
      <c r="F24" s="31"/>
      <c r="G24" s="32">
        <v>5</v>
      </c>
      <c r="H24" s="33"/>
      <c r="I24" s="10"/>
      <c r="J24" s="10"/>
    </row>
    <row r="25" spans="1:10" ht="17" hidden="1" thickBot="1" x14ac:dyDescent="0.25">
      <c r="B25" s="7"/>
      <c r="C25" s="14"/>
      <c r="D25" s="31"/>
      <c r="E25" s="30"/>
      <c r="F25" s="31"/>
      <c r="G25" s="32"/>
      <c r="H25" s="81"/>
      <c r="I25" s="10"/>
      <c r="J25" s="10"/>
    </row>
    <row r="26" spans="1:10" ht="17" hidden="1" thickBot="1" x14ac:dyDescent="0.25"/>
    <row r="27" spans="1:10" x14ac:dyDescent="0.2">
      <c r="B27" s="82" t="s">
        <v>28</v>
      </c>
      <c r="C27" s="83"/>
      <c r="D27" s="83"/>
      <c r="E27" s="83"/>
      <c r="F27" s="83"/>
      <c r="G27" s="83"/>
      <c r="H27" s="83"/>
      <c r="I27" s="83"/>
      <c r="J27" s="84"/>
    </row>
    <row r="28" spans="1:10" x14ac:dyDescent="0.2">
      <c r="B28" s="85" t="s">
        <v>29</v>
      </c>
      <c r="C28" s="86"/>
      <c r="D28" s="86"/>
      <c r="E28" s="86"/>
      <c r="F28" s="86"/>
      <c r="G28" s="86"/>
      <c r="H28" s="86"/>
      <c r="I28" s="86"/>
      <c r="J28" s="87"/>
    </row>
    <row r="29" spans="1:10" x14ac:dyDescent="0.2">
      <c r="B29" s="85" t="s">
        <v>30</v>
      </c>
      <c r="C29" s="86"/>
      <c r="D29" s="86"/>
      <c r="E29" s="86"/>
      <c r="F29" s="86"/>
      <c r="G29" s="86"/>
      <c r="H29" s="86"/>
      <c r="I29" s="86"/>
      <c r="J29" s="87"/>
    </row>
    <row r="30" spans="1:10" x14ac:dyDescent="0.2">
      <c r="B30" s="88"/>
      <c r="C30" s="89"/>
      <c r="D30" s="89"/>
      <c r="E30" s="89"/>
      <c r="F30" s="89" t="s">
        <v>31</v>
      </c>
      <c r="G30" s="89"/>
      <c r="H30" s="90"/>
      <c r="I30" s="89"/>
      <c r="J30" s="89"/>
    </row>
    <row r="31" spans="1:10" s="23" customFormat="1" x14ac:dyDescent="0.2">
      <c r="A31" s="15"/>
      <c r="B31" s="91" t="s">
        <v>136</v>
      </c>
      <c r="C31" s="74"/>
      <c r="D31" s="74"/>
      <c r="E31" s="74" t="s">
        <v>33</v>
      </c>
      <c r="F31" s="74" t="s">
        <v>34</v>
      </c>
      <c r="G31" s="74" t="s">
        <v>35</v>
      </c>
      <c r="H31" s="92" t="s">
        <v>36</v>
      </c>
      <c r="I31" s="74" t="s">
        <v>37</v>
      </c>
      <c r="J31" s="74" t="s">
        <v>38</v>
      </c>
    </row>
    <row r="32" spans="1:10" x14ac:dyDescent="0.2">
      <c r="B32" s="93" t="s">
        <v>39</v>
      </c>
      <c r="C32" s="49" t="s">
        <v>40</v>
      </c>
      <c r="D32" s="49" t="s">
        <v>41</v>
      </c>
      <c r="E32" s="49" t="s">
        <v>42</v>
      </c>
      <c r="F32" s="49" t="s">
        <v>33</v>
      </c>
      <c r="G32" s="49" t="s">
        <v>43</v>
      </c>
      <c r="H32" s="50" t="s">
        <v>44</v>
      </c>
      <c r="I32" s="49" t="s">
        <v>44</v>
      </c>
      <c r="J32" s="49" t="s">
        <v>33</v>
      </c>
    </row>
    <row r="33" spans="1:10" x14ac:dyDescent="0.2">
      <c r="B33" s="52" t="s">
        <v>137</v>
      </c>
      <c r="C33" s="53"/>
      <c r="D33" s="54"/>
      <c r="E33" s="54" t="s">
        <v>46</v>
      </c>
      <c r="F33" s="55"/>
      <c r="G33" s="55">
        <f>H33-$G$5/1440</f>
        <v>0.32152777777777775</v>
      </c>
      <c r="H33" s="56">
        <f>H34-15/1440</f>
        <v>0.32291666666666663</v>
      </c>
      <c r="I33" s="55">
        <f>H33+$G$7/1440</f>
        <v>0.33333333333333331</v>
      </c>
      <c r="J33" s="55" t="s">
        <v>2</v>
      </c>
    </row>
    <row r="34" spans="1:10" x14ac:dyDescent="0.2">
      <c r="A34" s="1">
        <v>1</v>
      </c>
      <c r="B34" s="57"/>
      <c r="C34" s="58"/>
      <c r="D34" s="49"/>
      <c r="E34" s="49">
        <v>1</v>
      </c>
      <c r="F34" s="59">
        <f t="shared" ref="F34:F46" si="3">H34-$G$3/1440</f>
        <v>0.3125</v>
      </c>
      <c r="G34" s="59">
        <f t="shared" ref="G34:G46" si="4">H34-$G$5/1440</f>
        <v>0.33194444444444443</v>
      </c>
      <c r="H34" s="77">
        <f>G2</f>
        <v>0.33333333333333331</v>
      </c>
      <c r="I34" s="59">
        <f>H34+$H$18/1440</f>
        <v>0.33692152777777779</v>
      </c>
      <c r="J34" s="59">
        <f t="shared" ref="J34:J46" si="5">I34+$G$8/1440</f>
        <v>0.34733819444444447</v>
      </c>
    </row>
    <row r="35" spans="1:10" x14ac:dyDescent="0.2">
      <c r="A35" s="1">
        <v>2</v>
      </c>
      <c r="B35" s="58"/>
      <c r="C35" s="58"/>
      <c r="D35" s="49"/>
      <c r="E35" s="49">
        <v>2</v>
      </c>
      <c r="F35" s="59">
        <f t="shared" si="3"/>
        <v>0.31608819444444447</v>
      </c>
      <c r="G35" s="59">
        <f t="shared" si="4"/>
        <v>0.3355326388888889</v>
      </c>
      <c r="H35" s="77">
        <f>I34</f>
        <v>0.33692152777777779</v>
      </c>
      <c r="I35" s="59">
        <f>H35+$G$18/1440</f>
        <v>0.3412041666666667</v>
      </c>
      <c r="J35" s="59">
        <f t="shared" si="5"/>
        <v>0.35162083333333338</v>
      </c>
    </row>
    <row r="36" spans="1:10" x14ac:dyDescent="0.2">
      <c r="A36" s="1">
        <v>3</v>
      </c>
      <c r="B36" s="58"/>
      <c r="C36" s="58"/>
      <c r="D36" s="49"/>
      <c r="E36" s="49">
        <v>3</v>
      </c>
      <c r="F36" s="59">
        <f t="shared" si="3"/>
        <v>0.32037083333333338</v>
      </c>
      <c r="G36" s="59">
        <f t="shared" si="4"/>
        <v>0.33981527777777781</v>
      </c>
      <c r="H36" s="77">
        <f t="shared" ref="H36:H61" si="6">I35</f>
        <v>0.3412041666666667</v>
      </c>
      <c r="I36" s="59">
        <f t="shared" ref="I36:I39" si="7">H36+$G$18/1440</f>
        <v>0.34548680555555561</v>
      </c>
      <c r="J36" s="59">
        <f t="shared" si="5"/>
        <v>0.35590347222222229</v>
      </c>
    </row>
    <row r="37" spans="1:10" x14ac:dyDescent="0.2">
      <c r="A37" s="15">
        <v>4</v>
      </c>
      <c r="B37" s="58"/>
      <c r="C37" s="58"/>
      <c r="D37" s="49"/>
      <c r="E37" s="49">
        <v>4</v>
      </c>
      <c r="F37" s="59">
        <f t="shared" si="3"/>
        <v>0.32465347222222229</v>
      </c>
      <c r="G37" s="59">
        <f t="shared" si="4"/>
        <v>0.34409791666666673</v>
      </c>
      <c r="H37" s="77">
        <f t="shared" si="6"/>
        <v>0.34548680555555561</v>
      </c>
      <c r="I37" s="59">
        <f t="shared" si="7"/>
        <v>0.34976944444444452</v>
      </c>
      <c r="J37" s="59">
        <f t="shared" si="5"/>
        <v>0.36018611111111121</v>
      </c>
    </row>
    <row r="38" spans="1:10" x14ac:dyDescent="0.2">
      <c r="A38" s="15">
        <v>5</v>
      </c>
      <c r="B38" s="58"/>
      <c r="C38" s="58"/>
      <c r="D38" s="49"/>
      <c r="E38" s="49">
        <v>5</v>
      </c>
      <c r="F38" s="59">
        <f t="shared" si="3"/>
        <v>0.32893611111111121</v>
      </c>
      <c r="G38" s="59">
        <f t="shared" si="4"/>
        <v>0.34838055555555564</v>
      </c>
      <c r="H38" s="77">
        <f t="shared" si="6"/>
        <v>0.34976944444444452</v>
      </c>
      <c r="I38" s="59">
        <f t="shared" si="7"/>
        <v>0.35405208333333343</v>
      </c>
      <c r="J38" s="59">
        <f t="shared" si="5"/>
        <v>0.36446875000000012</v>
      </c>
    </row>
    <row r="39" spans="1:10" x14ac:dyDescent="0.2">
      <c r="A39" s="15">
        <v>6</v>
      </c>
      <c r="B39" s="58"/>
      <c r="C39" s="58"/>
      <c r="D39" s="49"/>
      <c r="E39" s="49">
        <v>6</v>
      </c>
      <c r="F39" s="59">
        <f t="shared" si="3"/>
        <v>0.33321875000000012</v>
      </c>
      <c r="G39" s="59">
        <f t="shared" si="4"/>
        <v>0.35266319444444455</v>
      </c>
      <c r="H39" s="77">
        <f t="shared" si="6"/>
        <v>0.35405208333333343</v>
      </c>
      <c r="I39" s="59">
        <f t="shared" si="7"/>
        <v>0.35833472222222235</v>
      </c>
      <c r="J39" s="59">
        <f t="shared" si="5"/>
        <v>0.36875138888888903</v>
      </c>
    </row>
    <row r="40" spans="1:10" x14ac:dyDescent="0.2">
      <c r="B40" s="94" t="s">
        <v>46</v>
      </c>
      <c r="C40" s="61"/>
      <c r="D40" s="54"/>
      <c r="E40" s="54" t="s">
        <v>46</v>
      </c>
      <c r="F40" s="55"/>
      <c r="G40" s="55">
        <f>H40-$G$5/1440</f>
        <v>0.35694583333333346</v>
      </c>
      <c r="H40" s="56">
        <f>+I39</f>
        <v>0.35833472222222235</v>
      </c>
      <c r="I40" s="55">
        <f>H40+$G$7/1440</f>
        <v>0.36875138888888903</v>
      </c>
      <c r="J40" s="55"/>
    </row>
    <row r="41" spans="1:10" x14ac:dyDescent="0.2">
      <c r="A41" s="1">
        <v>7</v>
      </c>
      <c r="B41" s="57"/>
      <c r="C41" s="58"/>
      <c r="D41" s="49"/>
      <c r="E41" s="49">
        <v>7</v>
      </c>
      <c r="F41" s="59">
        <f t="shared" si="3"/>
        <v>0.34791805555555572</v>
      </c>
      <c r="G41" s="59">
        <f t="shared" si="4"/>
        <v>0.36736250000000015</v>
      </c>
      <c r="H41" s="77">
        <f t="shared" si="6"/>
        <v>0.36875138888888903</v>
      </c>
      <c r="I41" s="59">
        <f>H41+$H$18/1440</f>
        <v>0.3723395833333335</v>
      </c>
      <c r="J41" s="59">
        <f t="shared" si="5"/>
        <v>0.38275625000000019</v>
      </c>
    </row>
    <row r="42" spans="1:10" x14ac:dyDescent="0.2">
      <c r="A42" s="1">
        <v>8</v>
      </c>
      <c r="B42" s="57"/>
      <c r="C42" s="58"/>
      <c r="D42" s="49"/>
      <c r="E42" s="49">
        <v>8</v>
      </c>
      <c r="F42" s="59">
        <f t="shared" si="3"/>
        <v>0.35150625000000019</v>
      </c>
      <c r="G42" s="59">
        <f t="shared" si="4"/>
        <v>0.37095069444444462</v>
      </c>
      <c r="H42" s="77">
        <f t="shared" si="6"/>
        <v>0.3723395833333335</v>
      </c>
      <c r="I42" s="59">
        <f>H42+$G$18/1440</f>
        <v>0.37662222222222241</v>
      </c>
      <c r="J42" s="59">
        <f t="shared" si="5"/>
        <v>0.3870388888888891</v>
      </c>
    </row>
    <row r="43" spans="1:10" x14ac:dyDescent="0.2">
      <c r="A43" s="1">
        <v>9</v>
      </c>
      <c r="B43" s="58"/>
      <c r="C43" s="58"/>
      <c r="D43" s="49"/>
      <c r="E43" s="49">
        <v>1</v>
      </c>
      <c r="F43" s="59">
        <f t="shared" si="3"/>
        <v>0.3557888888888891</v>
      </c>
      <c r="G43" s="59">
        <f t="shared" si="4"/>
        <v>0.37523333333333353</v>
      </c>
      <c r="H43" s="77">
        <f t="shared" si="6"/>
        <v>0.37662222222222241</v>
      </c>
      <c r="I43" s="59">
        <f t="shared" ref="I43:I46" si="8">H43+$G$18/1440</f>
        <v>0.38090486111111133</v>
      </c>
      <c r="J43" s="59">
        <f t="shared" si="5"/>
        <v>0.39132152777777801</v>
      </c>
    </row>
    <row r="44" spans="1:10" x14ac:dyDescent="0.2">
      <c r="A44" s="1">
        <v>10</v>
      </c>
      <c r="C44" s="58"/>
      <c r="D44" s="49"/>
      <c r="E44" s="49">
        <v>2</v>
      </c>
      <c r="F44" s="59">
        <f t="shared" si="3"/>
        <v>0.36007152777777801</v>
      </c>
      <c r="G44" s="59">
        <f t="shared" si="4"/>
        <v>0.37951597222222244</v>
      </c>
      <c r="H44" s="77">
        <f t="shared" si="6"/>
        <v>0.38090486111111133</v>
      </c>
      <c r="I44" s="59">
        <f t="shared" si="8"/>
        <v>0.38518750000000024</v>
      </c>
      <c r="J44" s="59">
        <f t="shared" si="5"/>
        <v>0.39560416666666692</v>
      </c>
    </row>
    <row r="45" spans="1:10" x14ac:dyDescent="0.2">
      <c r="A45" s="1">
        <v>11</v>
      </c>
      <c r="B45" s="58"/>
      <c r="C45" s="58"/>
      <c r="D45" s="49"/>
      <c r="E45" s="49">
        <v>3</v>
      </c>
      <c r="F45" s="59">
        <f t="shared" si="3"/>
        <v>0.36435416666666692</v>
      </c>
      <c r="G45" s="59">
        <f t="shared" si="4"/>
        <v>0.38379861111111135</v>
      </c>
      <c r="H45" s="77">
        <f t="shared" si="6"/>
        <v>0.38518750000000024</v>
      </c>
      <c r="I45" s="59">
        <f t="shared" si="8"/>
        <v>0.38947013888888915</v>
      </c>
      <c r="J45" s="59">
        <f t="shared" si="5"/>
        <v>0.39988680555555584</v>
      </c>
    </row>
    <row r="46" spans="1:10" x14ac:dyDescent="0.2">
      <c r="A46" s="1">
        <v>12</v>
      </c>
      <c r="B46" s="58"/>
      <c r="C46" s="58"/>
      <c r="D46" s="49"/>
      <c r="E46" s="49">
        <v>4</v>
      </c>
      <c r="F46" s="59">
        <f t="shared" si="3"/>
        <v>0.36863680555555584</v>
      </c>
      <c r="G46" s="59">
        <f t="shared" si="4"/>
        <v>0.38808125000000027</v>
      </c>
      <c r="H46" s="77">
        <f t="shared" si="6"/>
        <v>0.38947013888888915</v>
      </c>
      <c r="I46" s="59">
        <f t="shared" si="8"/>
        <v>0.39375277777777806</v>
      </c>
      <c r="J46" s="59">
        <f t="shared" si="5"/>
        <v>0.40416944444444475</v>
      </c>
    </row>
    <row r="47" spans="1:10" x14ac:dyDescent="0.2">
      <c r="B47" s="52" t="s">
        <v>138</v>
      </c>
      <c r="C47" s="53"/>
      <c r="D47" s="54"/>
      <c r="E47" s="54" t="s">
        <v>46</v>
      </c>
      <c r="F47" s="55"/>
      <c r="G47" s="55">
        <f>H47-$G$5/1440</f>
        <v>0.39236388888888918</v>
      </c>
      <c r="H47" s="56">
        <f>+I46</f>
        <v>0.39375277777777806</v>
      </c>
      <c r="I47" s="55">
        <f>H47+$G$7/1440</f>
        <v>0.40416944444444475</v>
      </c>
      <c r="J47" s="55" t="s">
        <v>2</v>
      </c>
    </row>
    <row r="48" spans="1:10" x14ac:dyDescent="0.2">
      <c r="A48" s="1">
        <v>1</v>
      </c>
      <c r="B48" s="58"/>
      <c r="C48" s="58"/>
      <c r="D48" s="49"/>
      <c r="E48" s="49">
        <v>5</v>
      </c>
      <c r="F48" s="59">
        <f t="shared" ref="F48:F53" si="9">H48-$G$3/1440</f>
        <v>0.38333611111111143</v>
      </c>
      <c r="G48" s="59">
        <f t="shared" ref="G48:G72" si="10">H48-$G$5/1440</f>
        <v>0.40278055555555586</v>
      </c>
      <c r="H48" s="60">
        <f t="shared" si="6"/>
        <v>0.40416944444444475</v>
      </c>
      <c r="I48" s="59">
        <f>H48+$H$18/1440</f>
        <v>0.40775763888888922</v>
      </c>
      <c r="J48" s="59">
        <f t="shared" ref="J48:J53" si="11">I48+$G$8/1440</f>
        <v>0.4181743055555559</v>
      </c>
    </row>
    <row r="49" spans="1:10" x14ac:dyDescent="0.2">
      <c r="A49" s="1">
        <v>2</v>
      </c>
      <c r="B49" s="58"/>
      <c r="C49" s="58"/>
      <c r="D49" s="49"/>
      <c r="E49" s="49">
        <v>6</v>
      </c>
      <c r="F49" s="59">
        <f t="shared" si="9"/>
        <v>0.3869243055555559</v>
      </c>
      <c r="G49" s="59">
        <f t="shared" si="10"/>
        <v>0.40636875000000033</v>
      </c>
      <c r="H49" s="60">
        <f t="shared" si="6"/>
        <v>0.40775763888888922</v>
      </c>
      <c r="I49" s="59">
        <f>H49+$G$18/1440</f>
        <v>0.41204027777777813</v>
      </c>
      <c r="J49" s="59">
        <f t="shared" si="11"/>
        <v>0.42245694444444482</v>
      </c>
    </row>
    <row r="50" spans="1:10" x14ac:dyDescent="0.2">
      <c r="A50" s="1">
        <v>3</v>
      </c>
      <c r="B50" s="57"/>
      <c r="C50" s="58"/>
      <c r="D50" s="49"/>
      <c r="E50" s="49">
        <v>7</v>
      </c>
      <c r="F50" s="59">
        <f t="shared" si="9"/>
        <v>0.39120694444444482</v>
      </c>
      <c r="G50" s="59">
        <f t="shared" si="10"/>
        <v>0.41065138888888925</v>
      </c>
      <c r="H50" s="60">
        <f t="shared" si="6"/>
        <v>0.41204027777777813</v>
      </c>
      <c r="I50" s="59">
        <f>H50+$G$18/1440</f>
        <v>0.41632291666666704</v>
      </c>
      <c r="J50" s="59">
        <f t="shared" si="11"/>
        <v>0.42673958333333373</v>
      </c>
    </row>
    <row r="51" spans="1:10" x14ac:dyDescent="0.2">
      <c r="A51" s="15">
        <v>4</v>
      </c>
      <c r="B51" s="58"/>
      <c r="C51" s="58"/>
      <c r="D51" s="49"/>
      <c r="E51" s="49">
        <v>8</v>
      </c>
      <c r="F51" s="59">
        <f t="shared" si="9"/>
        <v>0.39548958333333373</v>
      </c>
      <c r="G51" s="59">
        <f t="shared" si="10"/>
        <v>0.41493402777777816</v>
      </c>
      <c r="H51" s="60">
        <f t="shared" si="6"/>
        <v>0.41632291666666704</v>
      </c>
      <c r="I51" s="59">
        <f>H51+$G$18/1440</f>
        <v>0.42060555555555595</v>
      </c>
      <c r="J51" s="59">
        <f t="shared" si="11"/>
        <v>0.43102222222222264</v>
      </c>
    </row>
    <row r="52" spans="1:10" x14ac:dyDescent="0.2">
      <c r="A52" s="1">
        <v>5</v>
      </c>
      <c r="B52" s="58"/>
      <c r="C52" s="58"/>
      <c r="D52" s="49"/>
      <c r="E52" s="49">
        <v>1</v>
      </c>
      <c r="F52" s="59">
        <f t="shared" si="9"/>
        <v>0.39977222222222264</v>
      </c>
      <c r="G52" s="59">
        <f t="shared" si="10"/>
        <v>0.41921666666666707</v>
      </c>
      <c r="H52" s="60">
        <f t="shared" si="6"/>
        <v>0.42060555555555595</v>
      </c>
      <c r="I52" s="59">
        <f>H52+$G$18/1440</f>
        <v>0.42488819444444487</v>
      </c>
      <c r="J52" s="59">
        <f t="shared" si="11"/>
        <v>0.43530486111111155</v>
      </c>
    </row>
    <row r="53" spans="1:10" x14ac:dyDescent="0.2">
      <c r="A53" s="1">
        <v>6</v>
      </c>
      <c r="B53" s="58"/>
      <c r="C53" s="58"/>
      <c r="D53" s="49"/>
      <c r="E53" s="49">
        <v>2</v>
      </c>
      <c r="F53" s="59">
        <f t="shared" si="9"/>
        <v>0.40405486111111155</v>
      </c>
      <c r="G53" s="59">
        <f t="shared" si="10"/>
        <v>0.42349930555555598</v>
      </c>
      <c r="H53" s="60">
        <f t="shared" si="6"/>
        <v>0.42488819444444487</v>
      </c>
      <c r="I53" s="59">
        <f>H53+$G$18/1440</f>
        <v>0.42917083333333378</v>
      </c>
      <c r="J53" s="59">
        <f t="shared" si="11"/>
        <v>0.43958750000000046</v>
      </c>
    </row>
    <row r="54" spans="1:10" x14ac:dyDescent="0.2">
      <c r="A54" s="15"/>
      <c r="B54" s="94" t="s">
        <v>46</v>
      </c>
      <c r="C54" s="61"/>
      <c r="D54" s="54"/>
      <c r="E54" s="54" t="s">
        <v>46</v>
      </c>
      <c r="F54" s="55"/>
      <c r="G54" s="55">
        <f>H54-$G$5/1440</f>
        <v>0.42778194444444489</v>
      </c>
      <c r="H54" s="56">
        <f>+I53</f>
        <v>0.42917083333333378</v>
      </c>
      <c r="I54" s="55">
        <f>H54+$G$7/1440</f>
        <v>0.43958750000000046</v>
      </c>
      <c r="J54" s="55"/>
    </row>
    <row r="55" spans="1:10" x14ac:dyDescent="0.2">
      <c r="A55" s="1">
        <v>7</v>
      </c>
      <c r="B55" s="57"/>
      <c r="C55" s="58"/>
      <c r="D55" s="49"/>
      <c r="E55" s="49">
        <v>3</v>
      </c>
      <c r="F55" s="59">
        <f t="shared" ref="F55:F61" si="12">H55-$G$3/1440</f>
        <v>0.41875416666666715</v>
      </c>
      <c r="G55" s="59">
        <f t="shared" si="10"/>
        <v>0.43819861111111158</v>
      </c>
      <c r="H55" s="77">
        <f t="shared" si="6"/>
        <v>0.43958750000000046</v>
      </c>
      <c r="I55" s="59">
        <f>H55+$H$18/1440</f>
        <v>0.44317569444444493</v>
      </c>
      <c r="J55" s="59">
        <f t="shared" ref="J55:J61" si="13">I55+$G$8/1440</f>
        <v>0.45359236111111162</v>
      </c>
    </row>
    <row r="56" spans="1:10" x14ac:dyDescent="0.2">
      <c r="A56" s="1">
        <v>8</v>
      </c>
      <c r="B56" s="57"/>
      <c r="C56" s="58"/>
      <c r="D56" s="49"/>
      <c r="E56" s="49">
        <v>4</v>
      </c>
      <c r="F56" s="59">
        <f t="shared" si="12"/>
        <v>0.42234236111111162</v>
      </c>
      <c r="G56" s="59">
        <f t="shared" si="10"/>
        <v>0.44178680555555605</v>
      </c>
      <c r="H56" s="60">
        <f t="shared" si="6"/>
        <v>0.44317569444444493</v>
      </c>
      <c r="I56" s="59">
        <f t="shared" ref="I56:I61" si="14">H56+$G$18/1440</f>
        <v>0.44745833333333385</v>
      </c>
      <c r="J56" s="59">
        <f t="shared" si="13"/>
        <v>0.45787500000000053</v>
      </c>
    </row>
    <row r="57" spans="1:10" x14ac:dyDescent="0.2">
      <c r="A57" s="1">
        <v>9</v>
      </c>
      <c r="B57" s="3"/>
      <c r="C57" s="58"/>
      <c r="D57" s="49"/>
      <c r="E57" s="49">
        <v>5</v>
      </c>
      <c r="F57" s="59">
        <f t="shared" si="12"/>
        <v>0.42662500000000053</v>
      </c>
      <c r="G57" s="59">
        <f t="shared" si="10"/>
        <v>0.44606944444444496</v>
      </c>
      <c r="H57" s="60">
        <f t="shared" si="6"/>
        <v>0.44745833333333385</v>
      </c>
      <c r="I57" s="59">
        <f t="shared" si="14"/>
        <v>0.45174097222222276</v>
      </c>
      <c r="J57" s="59">
        <f t="shared" si="13"/>
        <v>0.46215763888888944</v>
      </c>
    </row>
    <row r="58" spans="1:10" x14ac:dyDescent="0.2">
      <c r="A58" s="15">
        <v>10</v>
      </c>
      <c r="B58" s="58"/>
      <c r="C58" s="58"/>
      <c r="D58" s="49"/>
      <c r="E58" s="49">
        <v>6</v>
      </c>
      <c r="F58" s="59">
        <f t="shared" si="12"/>
        <v>0.43090763888888944</v>
      </c>
      <c r="G58" s="59">
        <f t="shared" si="10"/>
        <v>0.45035208333333387</v>
      </c>
      <c r="H58" s="60">
        <f t="shared" si="6"/>
        <v>0.45174097222222276</v>
      </c>
      <c r="I58" s="59">
        <f t="shared" si="14"/>
        <v>0.45602361111111167</v>
      </c>
      <c r="J58" s="59">
        <f t="shared" si="13"/>
        <v>0.46644027777777836</v>
      </c>
    </row>
    <row r="59" spans="1:10" x14ac:dyDescent="0.2">
      <c r="A59" s="15">
        <v>11</v>
      </c>
      <c r="B59" s="58"/>
      <c r="C59" s="58"/>
      <c r="D59" s="49"/>
      <c r="E59" s="49">
        <v>7</v>
      </c>
      <c r="F59" s="59">
        <f t="shared" si="12"/>
        <v>0.43519027777777836</v>
      </c>
      <c r="G59" s="59">
        <f t="shared" si="10"/>
        <v>0.45463472222222279</v>
      </c>
      <c r="H59" s="60">
        <f t="shared" si="6"/>
        <v>0.45602361111111167</v>
      </c>
      <c r="I59" s="59">
        <f t="shared" si="14"/>
        <v>0.46030625000000058</v>
      </c>
      <c r="J59" s="59">
        <f t="shared" si="13"/>
        <v>0.47072291666666727</v>
      </c>
    </row>
    <row r="60" spans="1:10" x14ac:dyDescent="0.2">
      <c r="A60" s="15">
        <v>12</v>
      </c>
      <c r="B60" s="58"/>
      <c r="C60" s="58"/>
      <c r="D60" s="49"/>
      <c r="E60" s="49">
        <v>8</v>
      </c>
      <c r="F60" s="59">
        <f t="shared" si="12"/>
        <v>0.43947291666666727</v>
      </c>
      <c r="G60" s="59">
        <f t="shared" si="10"/>
        <v>0.4589173611111117</v>
      </c>
      <c r="H60" s="60">
        <f t="shared" si="6"/>
        <v>0.46030625000000058</v>
      </c>
      <c r="I60" s="59">
        <f t="shared" si="14"/>
        <v>0.4645888888888895</v>
      </c>
      <c r="J60" s="59">
        <f t="shared" si="13"/>
        <v>0.47500555555555618</v>
      </c>
    </row>
    <row r="61" spans="1:10" x14ac:dyDescent="0.2">
      <c r="A61" s="15">
        <v>13</v>
      </c>
      <c r="B61" s="58"/>
      <c r="C61" s="58"/>
      <c r="D61" s="49"/>
      <c r="E61" s="49">
        <v>1</v>
      </c>
      <c r="F61" s="59">
        <f t="shared" si="12"/>
        <v>0.44375555555555618</v>
      </c>
      <c r="G61" s="59">
        <f t="shared" si="10"/>
        <v>0.46320000000000061</v>
      </c>
      <c r="H61" s="60">
        <f t="shared" si="6"/>
        <v>0.4645888888888895</v>
      </c>
      <c r="I61" s="59">
        <f t="shared" si="14"/>
        <v>0.46887152777777841</v>
      </c>
      <c r="J61" s="59">
        <f t="shared" si="13"/>
        <v>0.47928819444444509</v>
      </c>
    </row>
    <row r="62" spans="1:10" x14ac:dyDescent="0.2">
      <c r="B62" s="62" t="s">
        <v>139</v>
      </c>
      <c r="C62" s="63"/>
      <c r="D62" s="64"/>
      <c r="E62" s="54" t="s">
        <v>46</v>
      </c>
      <c r="F62" s="55"/>
      <c r="G62" s="55">
        <f t="shared" si="10"/>
        <v>0.46748263888888952</v>
      </c>
      <c r="H62" s="56">
        <f>+I61</f>
        <v>0.46887152777777841</v>
      </c>
      <c r="I62" s="55">
        <f>H62+$G$7/1440</f>
        <v>0.47928819444444509</v>
      </c>
      <c r="J62" s="55" t="s">
        <v>2</v>
      </c>
    </row>
    <row r="63" spans="1:10" x14ac:dyDescent="0.2">
      <c r="A63" s="15">
        <v>1</v>
      </c>
      <c r="B63" s="65"/>
      <c r="C63" s="66"/>
      <c r="D63" s="49"/>
      <c r="E63" s="49">
        <v>2</v>
      </c>
      <c r="F63" s="59">
        <f>H63-$G$3/1440</f>
        <v>0.45845486111111178</v>
      </c>
      <c r="G63" s="59">
        <f t="shared" si="10"/>
        <v>0.47789930555555621</v>
      </c>
      <c r="H63" s="60">
        <f t="shared" ref="H63:H69" si="15">I62</f>
        <v>0.47928819444444509</v>
      </c>
      <c r="I63" s="59">
        <f>H63+$G$16/1440</f>
        <v>0.48762152777777845</v>
      </c>
      <c r="J63" s="59">
        <f>I63+$G$8/1440</f>
        <v>0.49803819444444514</v>
      </c>
    </row>
    <row r="64" spans="1:10" x14ac:dyDescent="0.2">
      <c r="A64" s="15">
        <v>2</v>
      </c>
      <c r="B64" s="65"/>
      <c r="C64" s="58"/>
      <c r="D64" s="49"/>
      <c r="E64" s="49">
        <v>3</v>
      </c>
      <c r="F64" s="59">
        <f>H64-$G$3/1440</f>
        <v>0.46678819444444514</v>
      </c>
      <c r="G64" s="59">
        <f t="shared" si="10"/>
        <v>0.48623263888888957</v>
      </c>
      <c r="H64" s="60">
        <f t="shared" si="15"/>
        <v>0.48762152777777845</v>
      </c>
      <c r="I64" s="59">
        <f>H64+$G$16/1440</f>
        <v>0.49595486111111181</v>
      </c>
      <c r="J64" s="59">
        <f>I64+$G$8/1440</f>
        <v>0.5063715277777785</v>
      </c>
    </row>
    <row r="65" spans="1:10" x14ac:dyDescent="0.2">
      <c r="A65" s="15">
        <v>3</v>
      </c>
      <c r="B65" s="65"/>
      <c r="C65" s="58"/>
      <c r="D65" s="49"/>
      <c r="E65" s="49">
        <v>4</v>
      </c>
      <c r="F65" s="59">
        <f>H65-$G$3/1440</f>
        <v>0.4751215277777785</v>
      </c>
      <c r="G65" s="59">
        <f t="shared" si="10"/>
        <v>0.49456597222222293</v>
      </c>
      <c r="H65" s="60">
        <f t="shared" si="15"/>
        <v>0.49595486111111181</v>
      </c>
      <c r="I65" s="59">
        <f>H65+$G$16/1440</f>
        <v>0.50428819444444517</v>
      </c>
      <c r="J65" s="59">
        <f>I65+$G$8/1440</f>
        <v>0.5147048611111118</v>
      </c>
    </row>
    <row r="66" spans="1:10" x14ac:dyDescent="0.2">
      <c r="A66" s="15">
        <v>4</v>
      </c>
      <c r="B66" s="65"/>
      <c r="C66" s="58"/>
      <c r="D66" s="49"/>
      <c r="E66" s="49">
        <v>5</v>
      </c>
      <c r="F66" s="59">
        <f>H66-$G$3/1440</f>
        <v>0.48345486111111186</v>
      </c>
      <c r="G66" s="59">
        <f t="shared" si="10"/>
        <v>0.50289930555555629</v>
      </c>
      <c r="H66" s="60">
        <f t="shared" si="15"/>
        <v>0.50428819444444517</v>
      </c>
      <c r="I66" s="59">
        <f>H66+$G$16/1440</f>
        <v>0.51262152777777847</v>
      </c>
      <c r="J66" s="59">
        <f>I66+$G$8/1440</f>
        <v>0.5230381944444451</v>
      </c>
    </row>
    <row r="67" spans="1:10" x14ac:dyDescent="0.2">
      <c r="A67" s="15">
        <v>5</v>
      </c>
      <c r="B67" s="65"/>
      <c r="C67" s="58"/>
      <c r="D67" s="49"/>
      <c r="E67" s="49">
        <v>6</v>
      </c>
      <c r="F67" s="59">
        <f>H67-$G$3/1440</f>
        <v>0.49178819444444516</v>
      </c>
      <c r="G67" s="59">
        <f t="shared" si="10"/>
        <v>0.51123263888888959</v>
      </c>
      <c r="H67" s="60">
        <f t="shared" si="15"/>
        <v>0.51262152777777847</v>
      </c>
      <c r="I67" s="59">
        <f>H67+$G$16/1440</f>
        <v>0.52095486111111178</v>
      </c>
      <c r="J67" s="59">
        <f>I67+$G$8/1440</f>
        <v>0.53137152777777841</v>
      </c>
    </row>
    <row r="68" spans="1:10" x14ac:dyDescent="0.2">
      <c r="B68" s="67" t="s">
        <v>140</v>
      </c>
      <c r="C68" s="68"/>
      <c r="D68" s="64"/>
      <c r="E68" s="54" t="s">
        <v>46</v>
      </c>
      <c r="F68" s="55"/>
      <c r="G68" s="55">
        <f>H68-$G$5/1440</f>
        <v>0.51956597222222289</v>
      </c>
      <c r="H68" s="56">
        <f>+I67</f>
        <v>0.52095486111111178</v>
      </c>
      <c r="I68" s="55">
        <f>H68+$G$7/1440</f>
        <v>0.53137152777777841</v>
      </c>
      <c r="J68" s="55"/>
    </row>
    <row r="69" spans="1:10" x14ac:dyDescent="0.2">
      <c r="A69" s="1">
        <v>1</v>
      </c>
      <c r="B69" s="65"/>
      <c r="C69" s="58"/>
      <c r="D69" s="49"/>
      <c r="E69" s="49">
        <v>7</v>
      </c>
      <c r="F69" s="59">
        <f>H69-$G$3/1440</f>
        <v>0.51053819444444504</v>
      </c>
      <c r="G69" s="59">
        <f t="shared" si="10"/>
        <v>0.52998263888888952</v>
      </c>
      <c r="H69" s="60">
        <f t="shared" si="15"/>
        <v>0.53137152777777841</v>
      </c>
      <c r="I69" s="59">
        <f>H69+$G$16/1440</f>
        <v>0.53970486111111171</v>
      </c>
      <c r="J69" s="59">
        <f>I69+$G$8/1440</f>
        <v>0.55012152777777834</v>
      </c>
    </row>
    <row r="70" spans="1:10" x14ac:dyDescent="0.2">
      <c r="A70" s="1">
        <v>2</v>
      </c>
      <c r="B70" s="71"/>
      <c r="C70" s="72"/>
      <c r="D70" s="49"/>
      <c r="E70" s="49">
        <v>8</v>
      </c>
      <c r="F70" s="59">
        <f>H70-$G$3/1440</f>
        <v>0.51887152777777834</v>
      </c>
      <c r="G70" s="59">
        <f>H70-$G$5/1440</f>
        <v>0.53831597222222283</v>
      </c>
      <c r="H70" s="60">
        <f>I69</f>
        <v>0.53970486111111171</v>
      </c>
      <c r="I70" s="59">
        <f>H70+$G$16/1440</f>
        <v>0.54803819444444501</v>
      </c>
      <c r="J70" s="59">
        <f>I70+$G$8/1440</f>
        <v>0.55845486111111164</v>
      </c>
    </row>
    <row r="71" spans="1:10" x14ac:dyDescent="0.2">
      <c r="A71" s="1">
        <v>3</v>
      </c>
      <c r="B71" s="65"/>
      <c r="C71" s="66"/>
      <c r="D71" s="49"/>
      <c r="E71" s="49">
        <v>1</v>
      </c>
      <c r="F71" s="59">
        <f>H71-$G$3/1440</f>
        <v>0.52720486111111164</v>
      </c>
      <c r="G71" s="59">
        <f>H71-$G$5/1440</f>
        <v>0.54664930555555613</v>
      </c>
      <c r="H71" s="60">
        <f>I70</f>
        <v>0.54803819444444501</v>
      </c>
      <c r="I71" s="59">
        <f>H71+$G$16/1440</f>
        <v>0.55637152777777832</v>
      </c>
      <c r="J71" s="59">
        <f>I71+$G$8/1440</f>
        <v>0.56678819444444495</v>
      </c>
    </row>
    <row r="72" spans="1:10" s="23" customFormat="1" x14ac:dyDescent="0.2">
      <c r="A72" s="15"/>
      <c r="B72" s="52" t="s">
        <v>141</v>
      </c>
      <c r="C72" s="52"/>
      <c r="D72" s="54"/>
      <c r="E72" s="54" t="s">
        <v>46</v>
      </c>
      <c r="F72" s="55"/>
      <c r="G72" s="55">
        <f t="shared" si="10"/>
        <v>0.55498263888888943</v>
      </c>
      <c r="H72" s="56">
        <f t="shared" ref="H72:H76" si="16">I71</f>
        <v>0.55637152777777832</v>
      </c>
      <c r="I72" s="55">
        <f>H72+15/1440</f>
        <v>0.56678819444444495</v>
      </c>
      <c r="J72" s="55"/>
    </row>
    <row r="73" spans="1:10" x14ac:dyDescent="0.2">
      <c r="A73" s="15">
        <v>1</v>
      </c>
      <c r="B73" s="58"/>
      <c r="C73" s="58"/>
      <c r="D73" s="49"/>
      <c r="E73" s="49">
        <v>2</v>
      </c>
      <c r="F73" s="59">
        <f>H73-$G$3/1440</f>
        <v>0.54595486111111158</v>
      </c>
      <c r="G73" s="59">
        <f>H73-'SATURDAY '!$G$5/1440</f>
        <v>0.56539930555555606</v>
      </c>
      <c r="H73" s="60">
        <f t="shared" si="16"/>
        <v>0.56678819444444495</v>
      </c>
      <c r="I73" s="59">
        <f>H73+$H$20/1440</f>
        <v>0.57107291666666715</v>
      </c>
      <c r="J73" s="59">
        <f>I73+$G$8/1440</f>
        <v>0.58148958333333378</v>
      </c>
    </row>
    <row r="74" spans="1:10" x14ac:dyDescent="0.2">
      <c r="A74" s="15">
        <v>2</v>
      </c>
      <c r="B74" s="58"/>
      <c r="C74" s="58"/>
      <c r="D74" s="49"/>
      <c r="E74" s="49">
        <v>3</v>
      </c>
      <c r="F74" s="59">
        <f>H74-$G$3/1440</f>
        <v>0.55023958333333378</v>
      </c>
      <c r="G74" s="59">
        <f>H74-'SATURDAY '!$G$5/1440</f>
        <v>0.56968402777777827</v>
      </c>
      <c r="H74" s="60">
        <f t="shared" si="16"/>
        <v>0.57107291666666715</v>
      </c>
      <c r="I74" s="59">
        <f>H74+$G$20/1440</f>
        <v>0.5760520833333338</v>
      </c>
      <c r="J74" s="59">
        <f>I74+$G$8/1440</f>
        <v>0.58646875000000043</v>
      </c>
    </row>
    <row r="75" spans="1:10" x14ac:dyDescent="0.2">
      <c r="A75" s="15">
        <v>3</v>
      </c>
      <c r="B75" s="58"/>
      <c r="C75" s="58"/>
      <c r="D75" s="49"/>
      <c r="E75" s="49">
        <v>4</v>
      </c>
      <c r="F75" s="59">
        <f>H75-$G$3/1440</f>
        <v>0.55521875000000043</v>
      </c>
      <c r="G75" s="59">
        <f>H75-'SATURDAY '!$G$5/1440</f>
        <v>0.57466319444444491</v>
      </c>
      <c r="H75" s="60">
        <f t="shared" si="16"/>
        <v>0.5760520833333338</v>
      </c>
      <c r="I75" s="59">
        <f t="shared" ref="I75:I76" si="17">H75+$G$20/1440</f>
        <v>0.58103125000000044</v>
      </c>
      <c r="J75" s="59">
        <f>I75+$G$8/1440</f>
        <v>0.59144791666666707</v>
      </c>
    </row>
    <row r="76" spans="1:10" x14ac:dyDescent="0.2">
      <c r="A76" s="15">
        <v>4</v>
      </c>
      <c r="B76" s="58"/>
      <c r="C76" s="58"/>
      <c r="D76" s="49"/>
      <c r="E76" s="49">
        <v>5</v>
      </c>
      <c r="F76" s="59">
        <f>H76-$G$3/1440</f>
        <v>0.56019791666666707</v>
      </c>
      <c r="G76" s="59">
        <f>H76-'SATURDAY '!$G$5/1440</f>
        <v>0.57964236111111156</v>
      </c>
      <c r="H76" s="60">
        <f t="shared" si="16"/>
        <v>0.58103125000000044</v>
      </c>
      <c r="I76" s="59">
        <f t="shared" si="17"/>
        <v>0.58601041666666709</v>
      </c>
      <c r="J76" s="59">
        <f>I76+$G$8/1440</f>
        <v>0.59642708333333372</v>
      </c>
    </row>
    <row r="77" spans="1:10" x14ac:dyDescent="0.2">
      <c r="B77" s="52" t="s">
        <v>46</v>
      </c>
      <c r="C77" s="53"/>
      <c r="D77" s="54"/>
      <c r="E77" s="54" t="s">
        <v>46</v>
      </c>
      <c r="F77" s="55"/>
      <c r="G77" s="55">
        <f>H77-$G$5/1440</f>
        <v>0.5846215277777782</v>
      </c>
      <c r="H77" s="56">
        <f>+I76</f>
        <v>0.58601041666666709</v>
      </c>
      <c r="I77" s="55">
        <f>H77+15/1440</f>
        <v>0.59642708333333372</v>
      </c>
      <c r="J77" s="55" t="s">
        <v>2</v>
      </c>
    </row>
    <row r="78" spans="1:10" x14ac:dyDescent="0.2">
      <c r="A78" s="15">
        <v>5</v>
      </c>
      <c r="B78" s="58"/>
      <c r="C78" s="58"/>
      <c r="D78" s="49"/>
      <c r="E78" s="49">
        <v>6</v>
      </c>
      <c r="F78" s="59">
        <f>H78-$G$3/1440</f>
        <v>0.57559375000000035</v>
      </c>
      <c r="G78" s="59">
        <f>H78-'SATURDAY '!$G$5/1440</f>
        <v>0.59503819444444483</v>
      </c>
      <c r="H78" s="60">
        <f t="shared" ref="H78:H81" si="18">I77</f>
        <v>0.59642708333333372</v>
      </c>
      <c r="I78" s="59">
        <f>H78+$H$20/1440</f>
        <v>0.60071180555555592</v>
      </c>
      <c r="J78" s="59">
        <f>I78+$G$8/1440</f>
        <v>0.61112847222222255</v>
      </c>
    </row>
    <row r="79" spans="1:10" x14ac:dyDescent="0.2">
      <c r="A79" s="1">
        <v>6</v>
      </c>
      <c r="B79" s="65"/>
      <c r="C79" s="58"/>
      <c r="D79" s="95"/>
      <c r="E79" s="49">
        <v>7</v>
      </c>
      <c r="F79" s="59">
        <f>H79-$G$3/1440</f>
        <v>0.57987847222222255</v>
      </c>
      <c r="G79" s="59">
        <f>H79-'SATURDAY '!$G$5/1440</f>
        <v>0.59932291666666704</v>
      </c>
      <c r="H79" s="60">
        <f t="shared" si="18"/>
        <v>0.60071180555555592</v>
      </c>
      <c r="I79" s="59">
        <f>H79+$G$20/1440</f>
        <v>0.60569097222222257</v>
      </c>
      <c r="J79" s="59">
        <f>I79+$G$8/1440</f>
        <v>0.6161076388888892</v>
      </c>
    </row>
    <row r="80" spans="1:10" x14ac:dyDescent="0.2">
      <c r="A80" s="1">
        <v>7</v>
      </c>
      <c r="B80" s="73"/>
      <c r="C80" s="58"/>
      <c r="D80" s="49"/>
      <c r="E80" s="49">
        <v>8</v>
      </c>
      <c r="F80" s="59">
        <f>H80-$G$3/1440</f>
        <v>0.5848576388888892</v>
      </c>
      <c r="G80" s="59">
        <f>H80-'SATURDAY '!$G$5/1440</f>
        <v>0.60430208333333368</v>
      </c>
      <c r="H80" s="60">
        <f t="shared" si="18"/>
        <v>0.60569097222222257</v>
      </c>
      <c r="I80" s="59">
        <f t="shared" ref="I80:I81" si="19">H80+$G$20/1440</f>
        <v>0.61067013888888921</v>
      </c>
      <c r="J80" s="59">
        <f>I80+$G$8/1440</f>
        <v>0.62108680555555584</v>
      </c>
    </row>
    <row r="81" spans="1:10" x14ac:dyDescent="0.2">
      <c r="A81" s="1">
        <v>8</v>
      </c>
      <c r="B81" s="73"/>
      <c r="C81" s="58"/>
      <c r="D81" s="49"/>
      <c r="E81" s="49">
        <v>1</v>
      </c>
      <c r="F81" s="59">
        <f>H81-$G$3/1440</f>
        <v>0.58983680555555584</v>
      </c>
      <c r="G81" s="59">
        <f>H81-'SATURDAY '!$G$5/1440</f>
        <v>0.60928125000000033</v>
      </c>
      <c r="H81" s="60">
        <f t="shared" si="18"/>
        <v>0.61067013888888921</v>
      </c>
      <c r="I81" s="59">
        <f t="shared" si="19"/>
        <v>0.61564930555555586</v>
      </c>
      <c r="J81" s="59">
        <f>I81+$G$8/1440</f>
        <v>0.62606597222222249</v>
      </c>
    </row>
    <row r="82" spans="1:10" x14ac:dyDescent="0.2">
      <c r="B82" s="52" t="s">
        <v>46</v>
      </c>
      <c r="C82" s="53"/>
      <c r="D82" s="54"/>
      <c r="E82" s="54" t="s">
        <v>46</v>
      </c>
      <c r="F82" s="55"/>
      <c r="G82" s="55">
        <f>H82-$G$5/1440</f>
        <v>0.61426041666666698</v>
      </c>
      <c r="H82" s="56">
        <f>+I81</f>
        <v>0.61564930555555586</v>
      </c>
      <c r="I82" s="55">
        <f>H82+15/1440</f>
        <v>0.62606597222222249</v>
      </c>
      <c r="J82" s="55" t="s">
        <v>2</v>
      </c>
    </row>
    <row r="83" spans="1:10" x14ac:dyDescent="0.2">
      <c r="A83" s="1">
        <v>9</v>
      </c>
      <c r="B83" s="73"/>
      <c r="C83" s="58"/>
      <c r="D83" s="49"/>
      <c r="E83" s="49">
        <v>2</v>
      </c>
      <c r="F83" s="59">
        <f>H83-$G$3/1440</f>
        <v>0.60523263888888912</v>
      </c>
      <c r="G83" s="59">
        <f>H83-'SATURDAY '!$G$5/1440</f>
        <v>0.6246770833333336</v>
      </c>
      <c r="H83" s="60">
        <f t="shared" ref="H83:H86" si="20">I82</f>
        <v>0.62606597222222249</v>
      </c>
      <c r="I83" s="59">
        <f>H83+$H$20/1440</f>
        <v>0.63035069444444469</v>
      </c>
      <c r="J83" s="59">
        <f>I83+$G$8/1440</f>
        <v>0.64076736111111132</v>
      </c>
    </row>
    <row r="84" spans="1:10" x14ac:dyDescent="0.2">
      <c r="A84" s="1">
        <v>10</v>
      </c>
      <c r="B84" s="73"/>
      <c r="C84" s="58"/>
      <c r="D84" s="49"/>
      <c r="E84" s="49">
        <v>3</v>
      </c>
      <c r="F84" s="59">
        <f>H84-$G$3/1440</f>
        <v>0.60951736111111132</v>
      </c>
      <c r="G84" s="59">
        <f>H84-'SATURDAY '!$G$5/1440</f>
        <v>0.62896180555555581</v>
      </c>
      <c r="H84" s="60">
        <f t="shared" si="20"/>
        <v>0.63035069444444469</v>
      </c>
      <c r="I84" s="59">
        <f>H84+$G$20/1440</f>
        <v>0.63532986111111134</v>
      </c>
      <c r="J84" s="59">
        <f>I84+$G$8/1440</f>
        <v>0.64574652777777797</v>
      </c>
    </row>
    <row r="85" spans="1:10" x14ac:dyDescent="0.2">
      <c r="A85" s="1">
        <v>11</v>
      </c>
      <c r="B85" s="73"/>
      <c r="C85" s="58"/>
      <c r="D85" s="49"/>
      <c r="E85" s="49">
        <v>4</v>
      </c>
      <c r="F85" s="59">
        <f>H85-$G$3/1440</f>
        <v>0.61449652777777797</v>
      </c>
      <c r="G85" s="59">
        <f>H85-'SATURDAY '!$G$5/1440</f>
        <v>0.63394097222222245</v>
      </c>
      <c r="H85" s="60">
        <f t="shared" si="20"/>
        <v>0.63532986111111134</v>
      </c>
      <c r="I85" s="59">
        <f t="shared" ref="I85:I86" si="21">H85+$G$20/1440</f>
        <v>0.64030902777777798</v>
      </c>
      <c r="J85" s="59">
        <f>I85+$G$8/1440</f>
        <v>0.65072569444444461</v>
      </c>
    </row>
    <row r="86" spans="1:10" x14ac:dyDescent="0.2">
      <c r="A86" s="1">
        <v>12</v>
      </c>
      <c r="B86" s="73"/>
      <c r="C86" s="58"/>
      <c r="D86" s="49"/>
      <c r="E86" s="49">
        <v>5</v>
      </c>
      <c r="F86" s="59">
        <f>H86-$G$3/1440</f>
        <v>0.61947569444444461</v>
      </c>
      <c r="G86" s="59">
        <f>H86-'SATURDAY '!$G$5/1440</f>
        <v>0.6389201388888891</v>
      </c>
      <c r="H86" s="60">
        <f t="shared" si="20"/>
        <v>0.64030902777777798</v>
      </c>
      <c r="I86" s="59">
        <f t="shared" si="21"/>
        <v>0.64528819444444463</v>
      </c>
      <c r="J86" s="59">
        <f>I86+$G$8/1440</f>
        <v>0.65570486111111126</v>
      </c>
    </row>
    <row r="87" spans="1:10" s="23" customFormat="1" x14ac:dyDescent="0.2">
      <c r="A87" s="15"/>
      <c r="B87" s="52" t="s">
        <v>142</v>
      </c>
      <c r="C87" s="53"/>
      <c r="D87" s="54"/>
      <c r="E87" s="54" t="s">
        <v>46</v>
      </c>
      <c r="F87" s="55"/>
      <c r="G87" s="55">
        <f>H87-$G$5/1440</f>
        <v>0.64389930555555575</v>
      </c>
      <c r="H87" s="56">
        <f>+I86</f>
        <v>0.64528819444444463</v>
      </c>
      <c r="I87" s="55">
        <f>H87+$G$7/1440</f>
        <v>0.65570486111111126</v>
      </c>
      <c r="J87" s="55"/>
    </row>
    <row r="88" spans="1:10" s="23" customFormat="1" x14ac:dyDescent="0.2">
      <c r="A88" s="15">
        <v>1</v>
      </c>
      <c r="B88" s="75"/>
      <c r="C88" s="58"/>
      <c r="D88" s="74"/>
      <c r="E88" s="74">
        <v>6</v>
      </c>
      <c r="F88" s="59">
        <f>H88-$G$3/1440</f>
        <v>0.63487152777777789</v>
      </c>
      <c r="G88" s="59">
        <f>H88-'SATURDAY '!$G$5/1440</f>
        <v>0.65431597222222238</v>
      </c>
      <c r="H88" s="60">
        <f t="shared" ref="H88:H91" si="22">I87</f>
        <v>0.65570486111111126</v>
      </c>
      <c r="I88" s="59">
        <f>H88+$H$20/1440</f>
        <v>0.65998958333333346</v>
      </c>
      <c r="J88" s="59">
        <f>I88+$G$8/1440</f>
        <v>0.67040625000000009</v>
      </c>
    </row>
    <row r="89" spans="1:10" s="23" customFormat="1" x14ac:dyDescent="0.2">
      <c r="A89" s="15">
        <v>2</v>
      </c>
      <c r="B89" s="75"/>
      <c r="C89" s="58"/>
      <c r="D89" s="74"/>
      <c r="E89" s="74">
        <v>7</v>
      </c>
      <c r="F89" s="59">
        <f>H89-$G$3/1440</f>
        <v>0.63915625000000009</v>
      </c>
      <c r="G89" s="59">
        <f>H89-'SATURDAY '!$G$5/1440</f>
        <v>0.65860069444444458</v>
      </c>
      <c r="H89" s="60">
        <f t="shared" si="22"/>
        <v>0.65998958333333346</v>
      </c>
      <c r="I89" s="59">
        <f>H89+$G$20/1440</f>
        <v>0.66496875000000011</v>
      </c>
      <c r="J89" s="59">
        <f>I89+$G$8/1440</f>
        <v>0.67538541666666674</v>
      </c>
    </row>
    <row r="90" spans="1:10" s="23" customFormat="1" x14ac:dyDescent="0.2">
      <c r="A90" s="15">
        <v>3</v>
      </c>
      <c r="B90" s="73"/>
      <c r="C90" s="58"/>
      <c r="D90" s="74"/>
      <c r="E90" s="74">
        <v>8</v>
      </c>
      <c r="F90" s="59">
        <f>H90-$G$3/1440</f>
        <v>0.64413541666666674</v>
      </c>
      <c r="G90" s="59">
        <f>H90-'SATURDAY '!$G$5/1440</f>
        <v>0.66357986111111122</v>
      </c>
      <c r="H90" s="60">
        <f t="shared" si="22"/>
        <v>0.66496875000000011</v>
      </c>
      <c r="I90" s="59">
        <f t="shared" ref="I90:I91" si="23">H90+$G$20/1440</f>
        <v>0.66994791666666675</v>
      </c>
      <c r="J90" s="59">
        <f>I90+$G$8/1440</f>
        <v>0.68036458333333338</v>
      </c>
    </row>
    <row r="91" spans="1:10" s="23" customFormat="1" x14ac:dyDescent="0.2">
      <c r="A91" s="15">
        <v>4</v>
      </c>
      <c r="C91" s="58"/>
      <c r="D91" s="74"/>
      <c r="E91" s="74">
        <v>1</v>
      </c>
      <c r="F91" s="59">
        <f>H91-$G$3/1440</f>
        <v>0.64911458333333338</v>
      </c>
      <c r="G91" s="59">
        <f>H91-'SATURDAY '!$G$5/1440</f>
        <v>0.66855902777777787</v>
      </c>
      <c r="H91" s="60">
        <f t="shared" si="22"/>
        <v>0.66994791666666675</v>
      </c>
      <c r="I91" s="59">
        <f t="shared" si="23"/>
        <v>0.6749270833333334</v>
      </c>
      <c r="J91" s="59">
        <f>I91+$G$8/1440</f>
        <v>0.68534375000000003</v>
      </c>
    </row>
    <row r="92" spans="1:10" x14ac:dyDescent="0.2">
      <c r="B92" s="52" t="s">
        <v>46</v>
      </c>
      <c r="C92" s="53"/>
      <c r="D92" s="54"/>
      <c r="E92" s="54" t="s">
        <v>46</v>
      </c>
      <c r="F92" s="55"/>
      <c r="G92" s="55">
        <f>H92-$G$5/1440</f>
        <v>0.67353819444444452</v>
      </c>
      <c r="H92" s="56">
        <f>+I91</f>
        <v>0.6749270833333334</v>
      </c>
      <c r="I92" s="55">
        <f>H92+$G$7/1440</f>
        <v>0.68534375000000003</v>
      </c>
      <c r="J92" s="55" t="s">
        <v>2</v>
      </c>
    </row>
    <row r="93" spans="1:10" x14ac:dyDescent="0.2">
      <c r="A93" s="1">
        <v>5</v>
      </c>
      <c r="B93" s="65"/>
      <c r="C93" s="58"/>
      <c r="E93" s="5">
        <v>2</v>
      </c>
      <c r="F93" s="59">
        <f>H93-$G$3/1440</f>
        <v>0.66451041666666666</v>
      </c>
      <c r="G93" s="59">
        <f>H93-'SATURDAY '!$G$5/1440</f>
        <v>0.68395486111111115</v>
      </c>
      <c r="H93" s="60">
        <f t="shared" ref="H93:H96" si="24">I92</f>
        <v>0.68534375000000003</v>
      </c>
      <c r="I93" s="59">
        <f>H93+$H$20/1440</f>
        <v>0.68962847222222223</v>
      </c>
      <c r="J93" s="59">
        <f>I93+$G$8/1440</f>
        <v>0.70004513888888886</v>
      </c>
    </row>
    <row r="94" spans="1:10" x14ac:dyDescent="0.2">
      <c r="A94" s="1">
        <v>6</v>
      </c>
      <c r="B94" s="58"/>
      <c r="C94" s="58"/>
      <c r="D94" s="64"/>
      <c r="E94" s="74">
        <v>3</v>
      </c>
      <c r="F94" s="59">
        <f>H94-$G$3/1440</f>
        <v>0.66879513888888886</v>
      </c>
      <c r="G94" s="59">
        <f>H94-'SATURDAY '!$G$5/1440</f>
        <v>0.68823958333333335</v>
      </c>
      <c r="H94" s="60">
        <f t="shared" si="24"/>
        <v>0.68962847222222223</v>
      </c>
      <c r="I94" s="59">
        <f>H94+$G$20/1440</f>
        <v>0.69460763888888888</v>
      </c>
      <c r="J94" s="59">
        <f>I94+$G$8/1440</f>
        <v>0.70502430555555551</v>
      </c>
    </row>
    <row r="95" spans="1:10" x14ac:dyDescent="0.2">
      <c r="A95" s="1">
        <v>7</v>
      </c>
      <c r="B95" s="3"/>
      <c r="C95" s="58"/>
      <c r="D95" s="64"/>
      <c r="E95" s="74">
        <v>4</v>
      </c>
      <c r="F95" s="59">
        <f>H95-$G$3/1440</f>
        <v>0.67377430555555551</v>
      </c>
      <c r="G95" s="59">
        <f>H95-'SATURDAY '!$G$5/1440</f>
        <v>0.69321874999999999</v>
      </c>
      <c r="H95" s="60">
        <f t="shared" si="24"/>
        <v>0.69460763888888888</v>
      </c>
      <c r="I95" s="59">
        <f t="shared" ref="I95:I96" si="25">H95+$G$20/1440</f>
        <v>0.69958680555555552</v>
      </c>
      <c r="J95" s="59">
        <f>I95+$G$8/1440</f>
        <v>0.71000347222222215</v>
      </c>
    </row>
    <row r="96" spans="1:10" x14ac:dyDescent="0.2">
      <c r="A96" s="1">
        <v>8</v>
      </c>
      <c r="B96" s="57"/>
      <c r="C96" s="58"/>
      <c r="D96" s="64"/>
      <c r="E96" s="74">
        <v>5</v>
      </c>
      <c r="F96" s="59">
        <f>H96-$G$3/1440</f>
        <v>0.67875347222222215</v>
      </c>
      <c r="G96" s="59">
        <f>H96-'SATURDAY '!$G$5/1440</f>
        <v>0.69819791666666664</v>
      </c>
      <c r="H96" s="60">
        <f t="shared" si="24"/>
        <v>0.69958680555555552</v>
      </c>
      <c r="I96" s="59">
        <f t="shared" si="25"/>
        <v>0.70456597222222217</v>
      </c>
      <c r="J96" s="59">
        <f>I96+$G$8/1440</f>
        <v>0.7149826388888888</v>
      </c>
    </row>
    <row r="97" spans="1:10" x14ac:dyDescent="0.2">
      <c r="B97" s="52" t="s">
        <v>46</v>
      </c>
      <c r="C97" s="53"/>
      <c r="D97" s="54"/>
      <c r="E97" s="54" t="s">
        <v>46</v>
      </c>
      <c r="F97" s="55"/>
      <c r="G97" s="55">
        <f>H97-$G$5/1440</f>
        <v>0.70317708333333329</v>
      </c>
      <c r="H97" s="56">
        <f>+I96</f>
        <v>0.70456597222222217</v>
      </c>
      <c r="I97" s="55">
        <f>H97+$G$7/1440</f>
        <v>0.7149826388888888</v>
      </c>
      <c r="J97" s="55" t="s">
        <v>2</v>
      </c>
    </row>
    <row r="98" spans="1:10" x14ac:dyDescent="0.2">
      <c r="A98" s="15">
        <v>9</v>
      </c>
      <c r="B98" s="57"/>
      <c r="C98" s="58"/>
      <c r="D98" s="64"/>
      <c r="E98" s="74">
        <v>6</v>
      </c>
      <c r="F98" s="59">
        <f>H98-$G$3/1440</f>
        <v>0.69414930555555543</v>
      </c>
      <c r="G98" s="59">
        <f>H98-'SATURDAY '!$G$5/1440</f>
        <v>0.71359374999999992</v>
      </c>
      <c r="H98" s="60">
        <f t="shared" ref="H98:H101" si="26">I97</f>
        <v>0.7149826388888888</v>
      </c>
      <c r="I98" s="59">
        <f>H98+$H$20/1440</f>
        <v>0.719267361111111</v>
      </c>
      <c r="J98" s="59">
        <f>I98+$G$8/1440</f>
        <v>0.72968402777777763</v>
      </c>
    </row>
    <row r="99" spans="1:10" x14ac:dyDescent="0.2">
      <c r="A99" s="15">
        <v>10</v>
      </c>
      <c r="B99" s="57"/>
      <c r="C99" s="58"/>
      <c r="D99" s="64"/>
      <c r="E99" s="74">
        <v>7</v>
      </c>
      <c r="F99" s="59">
        <f>H99-$G$3/1440</f>
        <v>0.69843402777777763</v>
      </c>
      <c r="G99" s="59">
        <f>H99-'SATURDAY '!$G$5/1440</f>
        <v>0.71787847222222212</v>
      </c>
      <c r="H99" s="60">
        <f t="shared" si="26"/>
        <v>0.719267361111111</v>
      </c>
      <c r="I99" s="59">
        <f>H99+$G$20/1440</f>
        <v>0.72424652777777765</v>
      </c>
      <c r="J99" s="59">
        <f>I99+$G$8/1440</f>
        <v>0.73466319444444428</v>
      </c>
    </row>
    <row r="100" spans="1:10" x14ac:dyDescent="0.2">
      <c r="A100" s="15">
        <v>11</v>
      </c>
      <c r="B100" s="57"/>
      <c r="C100" s="58"/>
      <c r="D100" s="64"/>
      <c r="E100" s="74">
        <v>8</v>
      </c>
      <c r="F100" s="59">
        <f>H100-$G$3/1440</f>
        <v>0.70341319444444428</v>
      </c>
      <c r="G100" s="59">
        <f>H100-'SATURDAY '!$G$5/1440</f>
        <v>0.72285763888888876</v>
      </c>
      <c r="H100" s="60">
        <f t="shared" si="26"/>
        <v>0.72424652777777765</v>
      </c>
      <c r="I100" s="59">
        <f t="shared" ref="I100:I101" si="27">H100+$G$20/1440</f>
        <v>0.72922569444444429</v>
      </c>
      <c r="J100" s="59">
        <f>I100+$G$8/1440</f>
        <v>0.73964236111111092</v>
      </c>
    </row>
    <row r="101" spans="1:10" x14ac:dyDescent="0.2">
      <c r="A101" s="15">
        <v>12</v>
      </c>
      <c r="B101" s="57"/>
      <c r="C101" s="58"/>
      <c r="D101" s="64"/>
      <c r="E101" s="74">
        <v>1</v>
      </c>
      <c r="F101" s="59">
        <f>H101-$G$3/1440</f>
        <v>0.70839236111111092</v>
      </c>
      <c r="G101" s="59">
        <f>H101-'SATURDAY '!$G$5/1440</f>
        <v>0.72783680555555541</v>
      </c>
      <c r="H101" s="60">
        <f t="shared" si="26"/>
        <v>0.72922569444444429</v>
      </c>
      <c r="I101" s="59">
        <f t="shared" si="27"/>
        <v>0.73420486111111094</v>
      </c>
      <c r="J101" s="59">
        <f>I101+$G$8/1440</f>
        <v>0.74462152777777757</v>
      </c>
    </row>
    <row r="102" spans="1:10" x14ac:dyDescent="0.2">
      <c r="B102" s="52" t="s">
        <v>143</v>
      </c>
      <c r="C102" s="52"/>
      <c r="D102" s="96"/>
      <c r="E102" s="54" t="s">
        <v>46</v>
      </c>
      <c r="F102" s="55"/>
      <c r="G102" s="55">
        <f t="shared" ref="G102:G110" si="28">H102-$G$5/1440</f>
        <v>0.73281597222222206</v>
      </c>
      <c r="H102" s="56">
        <f>+I101</f>
        <v>0.73420486111111094</v>
      </c>
      <c r="I102" s="55">
        <f>H102+$G$7/1440</f>
        <v>0.74462152777777757</v>
      </c>
      <c r="J102" s="55"/>
    </row>
    <row r="103" spans="1:10" x14ac:dyDescent="0.2">
      <c r="A103" s="1">
        <v>1</v>
      </c>
      <c r="B103" s="51"/>
      <c r="C103" s="51" t="s">
        <v>2</v>
      </c>
      <c r="D103" s="97" t="s">
        <v>144</v>
      </c>
      <c r="E103" s="49">
        <v>2</v>
      </c>
      <c r="F103" s="59">
        <f>H103-$G$3/1440</f>
        <v>0.7237881944444442</v>
      </c>
      <c r="G103" s="59">
        <f t="shared" si="28"/>
        <v>0.74323263888888869</v>
      </c>
      <c r="H103" s="60">
        <f t="shared" ref="H103:H128" si="29">I102</f>
        <v>0.74462152777777757</v>
      </c>
      <c r="I103" s="59">
        <f>H103+$H$19/1440</f>
        <v>0.74855902777777761</v>
      </c>
      <c r="J103" s="59">
        <f>I103+$G$8/1440</f>
        <v>0.75897569444444424</v>
      </c>
    </row>
    <row r="104" spans="1:10" x14ac:dyDescent="0.2">
      <c r="A104" s="1">
        <v>2</v>
      </c>
      <c r="B104" s="51"/>
      <c r="C104" s="51"/>
      <c r="D104" s="97"/>
      <c r="E104" s="49">
        <v>3</v>
      </c>
      <c r="F104" s="59">
        <f>H104-$G$3/1440</f>
        <v>0.72772569444444424</v>
      </c>
      <c r="G104" s="59">
        <f t="shared" si="28"/>
        <v>0.74717013888888872</v>
      </c>
      <c r="H104" s="60">
        <f t="shared" si="29"/>
        <v>0.74855902777777761</v>
      </c>
      <c r="I104" s="59">
        <f>H104+$G$19/1440</f>
        <v>0.75319097222222209</v>
      </c>
      <c r="J104" s="59">
        <f>I104+$G$8/1440</f>
        <v>0.76360763888888872</v>
      </c>
    </row>
    <row r="105" spans="1:10" x14ac:dyDescent="0.2">
      <c r="A105" s="1">
        <v>3</v>
      </c>
      <c r="B105" s="51"/>
      <c r="C105" s="51"/>
      <c r="D105" s="97"/>
      <c r="E105" s="49">
        <v>4</v>
      </c>
      <c r="F105" s="59">
        <f>H105-$G$3/1440</f>
        <v>0.73235763888888872</v>
      </c>
      <c r="G105" s="59">
        <f t="shared" si="28"/>
        <v>0.7518020833333332</v>
      </c>
      <c r="H105" s="60">
        <f t="shared" si="29"/>
        <v>0.75319097222222209</v>
      </c>
      <c r="I105" s="59">
        <f>H105+$G$19/1440</f>
        <v>0.75782291666666657</v>
      </c>
      <c r="J105" s="59">
        <f>I105+$G$8/1440</f>
        <v>0.7682395833333332</v>
      </c>
    </row>
    <row r="106" spans="1:10" x14ac:dyDescent="0.2">
      <c r="B106" s="52" t="s">
        <v>46</v>
      </c>
      <c r="C106" s="53"/>
      <c r="D106" s="54"/>
      <c r="E106" s="54" t="s">
        <v>46</v>
      </c>
      <c r="F106" s="55"/>
      <c r="G106" s="55">
        <f>H106-$G$5/1440</f>
        <v>0.75643402777777768</v>
      </c>
      <c r="H106" s="56">
        <f>+I105</f>
        <v>0.75782291666666657</v>
      </c>
      <c r="I106" s="55">
        <f>H106+$G$7/1440</f>
        <v>0.7682395833333332</v>
      </c>
      <c r="J106" s="55" t="s">
        <v>2</v>
      </c>
    </row>
    <row r="107" spans="1:10" x14ac:dyDescent="0.2">
      <c r="A107" s="1">
        <v>4</v>
      </c>
      <c r="B107" s="58"/>
      <c r="C107" s="58"/>
      <c r="D107" s="64"/>
      <c r="E107" s="74">
        <v>5</v>
      </c>
      <c r="F107" s="59">
        <f t="shared" ref="F107:F110" si="30">H107-$G$3/1440</f>
        <v>0.74740624999999983</v>
      </c>
      <c r="G107" s="59">
        <f t="shared" si="28"/>
        <v>0.76685069444444431</v>
      </c>
      <c r="H107" s="60">
        <f t="shared" si="29"/>
        <v>0.7682395833333332</v>
      </c>
      <c r="I107" s="59">
        <f>H107+$H$19/1440</f>
        <v>0.77217708333333324</v>
      </c>
      <c r="J107" s="59">
        <f t="shared" ref="J107:J110" si="31">I107+$G$8/1440</f>
        <v>0.78259374999999987</v>
      </c>
    </row>
    <row r="108" spans="1:10" x14ac:dyDescent="0.2">
      <c r="A108" s="1">
        <v>5</v>
      </c>
      <c r="B108" s="58"/>
      <c r="C108" s="58"/>
      <c r="D108" s="64"/>
      <c r="E108" s="74">
        <v>6</v>
      </c>
      <c r="F108" s="59">
        <f t="shared" si="30"/>
        <v>0.75134374999999987</v>
      </c>
      <c r="G108" s="59">
        <f t="shared" si="28"/>
        <v>0.77078819444444435</v>
      </c>
      <c r="H108" s="60">
        <f t="shared" si="29"/>
        <v>0.77217708333333324</v>
      </c>
      <c r="I108" s="59">
        <f>H108+$G$19/1440</f>
        <v>0.77680902777777772</v>
      </c>
      <c r="J108" s="59">
        <f t="shared" si="31"/>
        <v>0.78722569444444435</v>
      </c>
    </row>
    <row r="109" spans="1:10" s="23" customFormat="1" x14ac:dyDescent="0.2">
      <c r="A109" s="15">
        <v>6</v>
      </c>
      <c r="B109" s="48"/>
      <c r="C109" s="15"/>
      <c r="D109" s="74"/>
      <c r="E109" s="74">
        <v>7</v>
      </c>
      <c r="F109" s="59">
        <f t="shared" si="30"/>
        <v>0.75597569444444435</v>
      </c>
      <c r="G109" s="59">
        <f t="shared" si="28"/>
        <v>0.77542013888888883</v>
      </c>
      <c r="H109" s="60">
        <f t="shared" si="29"/>
        <v>0.77680902777777772</v>
      </c>
      <c r="I109" s="59">
        <f t="shared" ref="I109:I110" si="32">H109+$G$19/1440</f>
        <v>0.7814409722222222</v>
      </c>
      <c r="J109" s="59">
        <f t="shared" si="31"/>
        <v>0.79185763888888883</v>
      </c>
    </row>
    <row r="110" spans="1:10" x14ac:dyDescent="0.2">
      <c r="A110" s="1">
        <v>7</v>
      </c>
      <c r="B110" s="58"/>
      <c r="C110" s="58"/>
      <c r="D110" s="64"/>
      <c r="E110" s="74">
        <v>8</v>
      </c>
      <c r="F110" s="59">
        <f t="shared" si="30"/>
        <v>0.76060763888888883</v>
      </c>
      <c r="G110" s="59">
        <f t="shared" si="28"/>
        <v>0.78005208333333331</v>
      </c>
      <c r="H110" s="60">
        <f t="shared" si="29"/>
        <v>0.7814409722222222</v>
      </c>
      <c r="I110" s="59">
        <f t="shared" si="32"/>
        <v>0.78607291666666668</v>
      </c>
      <c r="J110" s="59">
        <f t="shared" si="31"/>
        <v>0.79648958333333331</v>
      </c>
    </row>
    <row r="111" spans="1:10" x14ac:dyDescent="0.2">
      <c r="B111" s="52" t="s">
        <v>145</v>
      </c>
      <c r="C111" s="53"/>
      <c r="D111" s="54"/>
      <c r="E111" s="54" t="s">
        <v>126</v>
      </c>
      <c r="F111" s="55"/>
      <c r="G111" s="55">
        <f>H111-$G$5/1440</f>
        <v>0.78468402777777779</v>
      </c>
      <c r="H111" s="56">
        <f>+I110</f>
        <v>0.78607291666666668</v>
      </c>
      <c r="I111" s="55">
        <f>H111+$G$7/1440+4/1440</f>
        <v>0.79926736111111107</v>
      </c>
      <c r="J111" s="55"/>
    </row>
    <row r="112" spans="1:10" s="23" customFormat="1" x14ac:dyDescent="0.2">
      <c r="A112" s="15">
        <v>1</v>
      </c>
      <c r="B112" s="65"/>
      <c r="C112" s="66"/>
      <c r="D112" s="74"/>
      <c r="E112" s="74">
        <v>1</v>
      </c>
      <c r="F112" s="59">
        <f t="shared" ref="F112:F116" si="33">H112-$G$3/1440</f>
        <v>0.7784340277777777</v>
      </c>
      <c r="G112" s="59">
        <f t="shared" ref="G112:G118" si="34">H112-$G$5/1440</f>
        <v>0.79787847222222219</v>
      </c>
      <c r="H112" s="60">
        <f t="shared" ref="H112:H116" si="35">I111</f>
        <v>0.79926736111111107</v>
      </c>
      <c r="I112" s="59">
        <f>H112+$H$21/1440</f>
        <v>0.80355208333333328</v>
      </c>
      <c r="J112" s="59">
        <f t="shared" ref="J112:J116" si="36">I112+$G$8/1440</f>
        <v>0.81396874999999991</v>
      </c>
    </row>
    <row r="113" spans="1:10" s="23" customFormat="1" x14ac:dyDescent="0.2">
      <c r="A113" s="15">
        <v>2</v>
      </c>
      <c r="B113" s="65"/>
      <c r="C113" s="58"/>
      <c r="D113" s="74"/>
      <c r="E113" s="74">
        <v>2</v>
      </c>
      <c r="F113" s="59">
        <f t="shared" si="33"/>
        <v>0.78271874999999991</v>
      </c>
      <c r="G113" s="59">
        <f t="shared" si="34"/>
        <v>0.80216319444444439</v>
      </c>
      <c r="H113" s="60">
        <f t="shared" si="35"/>
        <v>0.80355208333333328</v>
      </c>
      <c r="I113" s="59">
        <f>H113+$G$21/1440</f>
        <v>0.80905208333333323</v>
      </c>
      <c r="J113" s="59">
        <f t="shared" si="36"/>
        <v>0.81946874999999986</v>
      </c>
    </row>
    <row r="114" spans="1:10" s="23" customFormat="1" x14ac:dyDescent="0.2">
      <c r="A114" s="15">
        <v>3</v>
      </c>
      <c r="B114" s="65"/>
      <c r="C114" s="58"/>
      <c r="D114" s="74"/>
      <c r="E114" s="74">
        <v>3</v>
      </c>
      <c r="F114" s="59">
        <f t="shared" si="33"/>
        <v>0.78821874999999986</v>
      </c>
      <c r="G114" s="59">
        <f t="shared" si="34"/>
        <v>0.80766319444444434</v>
      </c>
      <c r="H114" s="60">
        <f t="shared" si="35"/>
        <v>0.80905208333333323</v>
      </c>
      <c r="I114" s="59">
        <f>H114+$G$21/1440</f>
        <v>0.81455208333333318</v>
      </c>
      <c r="J114" s="59">
        <f t="shared" si="36"/>
        <v>0.82496874999999981</v>
      </c>
    </row>
    <row r="115" spans="1:10" s="23" customFormat="1" x14ac:dyDescent="0.2">
      <c r="A115" s="15">
        <v>4</v>
      </c>
      <c r="B115" s="65"/>
      <c r="C115" s="58"/>
      <c r="D115" s="74"/>
      <c r="E115" s="74">
        <v>4</v>
      </c>
      <c r="F115" s="59">
        <f t="shared" si="33"/>
        <v>0.79371874999999981</v>
      </c>
      <c r="G115" s="59">
        <f t="shared" si="34"/>
        <v>0.81316319444444429</v>
      </c>
      <c r="H115" s="60">
        <f t="shared" si="35"/>
        <v>0.81455208333333318</v>
      </c>
      <c r="I115" s="59">
        <f>H115+$G$21/1440</f>
        <v>0.82005208333333313</v>
      </c>
      <c r="J115" s="59">
        <f t="shared" si="36"/>
        <v>0.83046874999999976</v>
      </c>
    </row>
    <row r="116" spans="1:10" s="23" customFormat="1" x14ac:dyDescent="0.2">
      <c r="A116" s="15">
        <v>5</v>
      </c>
      <c r="B116" s="65"/>
      <c r="C116" s="58"/>
      <c r="D116" s="74"/>
      <c r="E116" s="74">
        <v>5</v>
      </c>
      <c r="F116" s="59">
        <f t="shared" si="33"/>
        <v>0.79921874999999976</v>
      </c>
      <c r="G116" s="59">
        <f t="shared" si="34"/>
        <v>0.81866319444444424</v>
      </c>
      <c r="H116" s="60">
        <f t="shared" si="35"/>
        <v>0.82005208333333313</v>
      </c>
      <c r="I116" s="59">
        <f>H116+$G$21/1440</f>
        <v>0.82555208333333308</v>
      </c>
      <c r="J116" s="59">
        <f t="shared" si="36"/>
        <v>0.83596874999999971</v>
      </c>
    </row>
    <row r="117" spans="1:10" x14ac:dyDescent="0.2">
      <c r="B117" s="52" t="s">
        <v>146</v>
      </c>
      <c r="C117" s="53"/>
      <c r="D117" s="54"/>
      <c r="E117" s="54" t="s">
        <v>147</v>
      </c>
      <c r="F117" s="55"/>
      <c r="G117" s="55">
        <f t="shared" si="34"/>
        <v>0.82416319444444419</v>
      </c>
      <c r="H117" s="56">
        <f>+I116</f>
        <v>0.82555208333333308</v>
      </c>
      <c r="I117" s="55">
        <f>H117+$G$7/1440</f>
        <v>0.83596874999999971</v>
      </c>
      <c r="J117" s="55"/>
    </row>
    <row r="118" spans="1:10" x14ac:dyDescent="0.2">
      <c r="A118" s="1">
        <v>1</v>
      </c>
      <c r="B118" s="65"/>
      <c r="C118" s="58"/>
      <c r="D118" s="97"/>
      <c r="E118" s="49">
        <v>6</v>
      </c>
      <c r="F118" s="59">
        <f>H118-$G$3/1440</f>
        <v>0.81513541666666633</v>
      </c>
      <c r="G118" s="70">
        <f t="shared" si="34"/>
        <v>0.83457986111111082</v>
      </c>
      <c r="H118" s="60">
        <f>+I117</f>
        <v>0.83596874999999971</v>
      </c>
      <c r="I118" s="59">
        <f>H118+$H$22/1440</f>
        <v>0.84060069444444419</v>
      </c>
      <c r="J118" s="59">
        <f>I118+$G$8/1440</f>
        <v>0.85101736111111081</v>
      </c>
    </row>
    <row r="119" spans="1:10" x14ac:dyDescent="0.2">
      <c r="A119" s="1">
        <v>2</v>
      </c>
      <c r="B119" s="71"/>
      <c r="C119" s="72"/>
      <c r="D119" s="97"/>
      <c r="E119" s="49">
        <v>7</v>
      </c>
      <c r="F119" s="59">
        <f>H119-$G$3/1440</f>
        <v>0.81976736111111081</v>
      </c>
      <c r="G119" s="70">
        <f>H119-$G$5/1440</f>
        <v>0.8392118055555553</v>
      </c>
      <c r="H119" s="60">
        <f>I118</f>
        <v>0.84060069444444419</v>
      </c>
      <c r="I119" s="59">
        <f>H119+$G$22/1440</f>
        <v>0.84679513888888858</v>
      </c>
      <c r="J119" s="59">
        <f>I119+$G$8/1440</f>
        <v>0.85721180555555521</v>
      </c>
    </row>
    <row r="120" spans="1:10" x14ac:dyDescent="0.2">
      <c r="A120" s="1">
        <v>3</v>
      </c>
      <c r="B120" s="65"/>
      <c r="C120" s="66"/>
      <c r="D120" s="49"/>
      <c r="E120" s="49">
        <v>8</v>
      </c>
      <c r="F120" s="59">
        <f>H120-$G$3/1440</f>
        <v>0.82596180555555521</v>
      </c>
      <c r="G120" s="70">
        <f>H120-$G$5/1440</f>
        <v>0.84540624999999969</v>
      </c>
      <c r="H120" s="60">
        <f>I119</f>
        <v>0.84679513888888858</v>
      </c>
      <c r="I120" s="59">
        <f>H120+$G$22/1440</f>
        <v>0.85298958333333297</v>
      </c>
      <c r="J120" s="59">
        <f>I120+$G$8/1440</f>
        <v>0.8634062499999996</v>
      </c>
    </row>
    <row r="121" spans="1:10" x14ac:dyDescent="0.2">
      <c r="B121" s="52" t="s">
        <v>148</v>
      </c>
      <c r="C121" s="53"/>
      <c r="D121" s="54"/>
      <c r="E121" s="54" t="s">
        <v>46</v>
      </c>
      <c r="F121" s="55"/>
      <c r="G121" s="55">
        <f>H121-$G$5/1440</f>
        <v>0.85160069444444408</v>
      </c>
      <c r="H121" s="56">
        <f t="shared" si="29"/>
        <v>0.85298958333333297</v>
      </c>
      <c r="I121" s="55">
        <f>H121+$G$7/1440</f>
        <v>0.8634062499999996</v>
      </c>
      <c r="J121" s="55" t="s">
        <v>2</v>
      </c>
    </row>
    <row r="122" spans="1:10" x14ac:dyDescent="0.2">
      <c r="A122" s="1">
        <v>1</v>
      </c>
      <c r="B122" s="57" t="s">
        <v>149</v>
      </c>
      <c r="C122" s="58" t="s">
        <v>113</v>
      </c>
      <c r="D122" s="49"/>
      <c r="E122" s="49">
        <v>1</v>
      </c>
      <c r="F122" s="59">
        <f>H122-$G$3/1440</f>
        <v>0.84257291666666623</v>
      </c>
      <c r="G122" s="59">
        <f t="shared" ref="G122:G136" si="37">H122-$G$5/1440</f>
        <v>0.86201736111111071</v>
      </c>
      <c r="H122" s="60">
        <f t="shared" si="29"/>
        <v>0.8634062499999996</v>
      </c>
      <c r="I122" s="59">
        <f>H122+$H$19/1440</f>
        <v>0.86734374999999964</v>
      </c>
      <c r="J122" s="59">
        <f>I122+$G$8/1440</f>
        <v>0.87776041666666627</v>
      </c>
    </row>
    <row r="123" spans="1:10" x14ac:dyDescent="0.2">
      <c r="A123" s="1">
        <v>2</v>
      </c>
      <c r="B123" s="57" t="s">
        <v>108</v>
      </c>
      <c r="C123" s="58" t="s">
        <v>150</v>
      </c>
      <c r="D123" s="49"/>
      <c r="E123" s="49">
        <v>2</v>
      </c>
      <c r="F123" s="59">
        <f>H123-$G$3/1440</f>
        <v>0.84651041666666627</v>
      </c>
      <c r="G123" s="59">
        <f t="shared" si="37"/>
        <v>0.86595486111111075</v>
      </c>
      <c r="H123" s="60">
        <f t="shared" si="29"/>
        <v>0.86734374999999964</v>
      </c>
      <c r="I123" s="59">
        <f>H123+$G$19/1440</f>
        <v>0.87197569444444412</v>
      </c>
      <c r="J123" s="59">
        <f>I123+$G$8/1440</f>
        <v>0.88239236111111075</v>
      </c>
    </row>
    <row r="124" spans="1:10" x14ac:dyDescent="0.2">
      <c r="A124" s="1">
        <v>3</v>
      </c>
      <c r="B124" s="58" t="s">
        <v>151</v>
      </c>
      <c r="C124" s="58" t="s">
        <v>152</v>
      </c>
      <c r="D124" s="49"/>
      <c r="E124" s="49">
        <v>3</v>
      </c>
      <c r="F124" s="59">
        <f>H124-$G$3/1440</f>
        <v>0.85114236111111075</v>
      </c>
      <c r="G124" s="59">
        <f t="shared" si="37"/>
        <v>0.87058680555555523</v>
      </c>
      <c r="H124" s="60">
        <f t="shared" si="29"/>
        <v>0.87197569444444412</v>
      </c>
      <c r="I124" s="59">
        <f t="shared" ref="I124:I128" si="38">H124+$G$19/1440</f>
        <v>0.8766076388888886</v>
      </c>
      <c r="J124" s="59">
        <f>I124+$G$8/1440</f>
        <v>0.88702430555555523</v>
      </c>
    </row>
    <row r="125" spans="1:10" x14ac:dyDescent="0.2">
      <c r="A125" s="1">
        <v>4</v>
      </c>
      <c r="B125" s="58" t="s">
        <v>153</v>
      </c>
      <c r="C125" s="58" t="s">
        <v>154</v>
      </c>
      <c r="D125" s="49"/>
      <c r="E125" s="49">
        <v>4</v>
      </c>
      <c r="F125" s="59">
        <f>H125-$G$3/1440</f>
        <v>0.85577430555555523</v>
      </c>
      <c r="G125" s="59">
        <f t="shared" si="37"/>
        <v>0.87521874999999971</v>
      </c>
      <c r="H125" s="60">
        <f t="shared" si="29"/>
        <v>0.8766076388888886</v>
      </c>
      <c r="I125" s="59">
        <f t="shared" si="38"/>
        <v>0.88123958333333308</v>
      </c>
      <c r="J125" s="59">
        <f>I125+$G$8/1440</f>
        <v>0.89165624999999971</v>
      </c>
    </row>
    <row r="126" spans="1:10" x14ac:dyDescent="0.2">
      <c r="A126" s="1">
        <v>5</v>
      </c>
      <c r="B126" s="57" t="s">
        <v>155</v>
      </c>
      <c r="C126" s="58" t="s">
        <v>156</v>
      </c>
      <c r="D126" s="49"/>
      <c r="E126" s="49">
        <v>5</v>
      </c>
      <c r="F126" s="59">
        <f t="shared" ref="F126:F128" si="39">H126-$G$3/1440</f>
        <v>0.86040624999999971</v>
      </c>
      <c r="G126" s="59">
        <f t="shared" si="37"/>
        <v>0.87985069444444419</v>
      </c>
      <c r="H126" s="60">
        <f t="shared" si="29"/>
        <v>0.88123958333333308</v>
      </c>
      <c r="I126" s="59">
        <f t="shared" si="38"/>
        <v>0.88587152777777756</v>
      </c>
      <c r="J126" s="59">
        <f t="shared" ref="J126:J128" si="40">I126+$G$8/1440</f>
        <v>0.89628819444444419</v>
      </c>
    </row>
    <row r="127" spans="1:10" x14ac:dyDescent="0.2">
      <c r="A127" s="1">
        <v>6</v>
      </c>
      <c r="B127" s="58" t="s">
        <v>157</v>
      </c>
      <c r="C127" s="58" t="s">
        <v>158</v>
      </c>
      <c r="D127" s="49"/>
      <c r="E127" s="49">
        <v>6</v>
      </c>
      <c r="F127" s="59">
        <f t="shared" si="39"/>
        <v>0.86503819444444419</v>
      </c>
      <c r="G127" s="59">
        <f t="shared" si="37"/>
        <v>0.88448263888888867</v>
      </c>
      <c r="H127" s="60">
        <f t="shared" si="29"/>
        <v>0.88587152777777756</v>
      </c>
      <c r="I127" s="59">
        <f t="shared" si="38"/>
        <v>0.89050347222222204</v>
      </c>
      <c r="J127" s="59">
        <f t="shared" si="40"/>
        <v>0.90092013888888867</v>
      </c>
    </row>
    <row r="128" spans="1:10" x14ac:dyDescent="0.2">
      <c r="A128" s="1">
        <v>7</v>
      </c>
      <c r="B128" s="58" t="s">
        <v>159</v>
      </c>
      <c r="C128" s="58" t="s">
        <v>77</v>
      </c>
      <c r="D128" s="49"/>
      <c r="E128" s="49">
        <v>7</v>
      </c>
      <c r="F128" s="59">
        <f t="shared" si="39"/>
        <v>0.86967013888888867</v>
      </c>
      <c r="G128" s="59">
        <f t="shared" si="37"/>
        <v>0.88911458333333315</v>
      </c>
      <c r="H128" s="60">
        <f t="shared" si="29"/>
        <v>0.89050347222222204</v>
      </c>
      <c r="I128" s="59">
        <f t="shared" si="38"/>
        <v>0.89513541666666652</v>
      </c>
      <c r="J128" s="59">
        <f t="shared" si="40"/>
        <v>0.90555208333333315</v>
      </c>
    </row>
    <row r="129" spans="1:10" x14ac:dyDescent="0.2">
      <c r="B129" s="52" t="s">
        <v>46</v>
      </c>
      <c r="C129" s="53"/>
      <c r="D129" s="54"/>
      <c r="E129" s="54" t="s">
        <v>46</v>
      </c>
      <c r="F129" s="55"/>
      <c r="G129" s="55">
        <f>H129-$G$5/1440</f>
        <v>0.89374652777777763</v>
      </c>
      <c r="H129" s="56">
        <f>+I128</f>
        <v>0.89513541666666652</v>
      </c>
      <c r="I129" s="55">
        <f>H129+$G$7/1440</f>
        <v>0.90555208333333315</v>
      </c>
      <c r="J129" s="55" t="s">
        <v>2</v>
      </c>
    </row>
    <row r="130" spans="1:10" x14ac:dyDescent="0.2">
      <c r="A130" s="15">
        <v>8</v>
      </c>
      <c r="B130" s="58" t="s">
        <v>160</v>
      </c>
      <c r="C130" s="58" t="s">
        <v>161</v>
      </c>
      <c r="D130" s="49"/>
      <c r="E130" s="49">
        <v>8</v>
      </c>
      <c r="F130" s="59">
        <f t="shared" ref="F130:F136" si="41">H130-$G$3/1440</f>
        <v>0.88471874999999978</v>
      </c>
      <c r="G130" s="59">
        <f t="shared" si="37"/>
        <v>0.90416319444444426</v>
      </c>
      <c r="H130" s="60">
        <f>+I129</f>
        <v>0.90555208333333315</v>
      </c>
      <c r="I130" s="59">
        <f t="shared" ref="I130:I136" si="42">H130+$G$19/1440</f>
        <v>0.91018402777777763</v>
      </c>
      <c r="J130" s="59">
        <f t="shared" ref="J130:J136" si="43">I130+$G$8/1440</f>
        <v>0.92060069444444426</v>
      </c>
    </row>
    <row r="131" spans="1:10" x14ac:dyDescent="0.2">
      <c r="A131" s="15">
        <v>9</v>
      </c>
      <c r="B131" s="58" t="s">
        <v>162</v>
      </c>
      <c r="C131" s="58" t="s">
        <v>51</v>
      </c>
      <c r="D131" s="49"/>
      <c r="E131" s="49">
        <v>1</v>
      </c>
      <c r="F131" s="59">
        <f t="shared" si="41"/>
        <v>0.88935069444444426</v>
      </c>
      <c r="G131" s="59">
        <f t="shared" si="37"/>
        <v>0.90879513888888874</v>
      </c>
      <c r="H131" s="60">
        <f t="shared" ref="H131:H136" si="44">I130</f>
        <v>0.91018402777777763</v>
      </c>
      <c r="I131" s="59">
        <f t="shared" si="42"/>
        <v>0.91481597222222211</v>
      </c>
      <c r="J131" s="59">
        <f t="shared" si="43"/>
        <v>0.92523263888888874</v>
      </c>
    </row>
    <row r="132" spans="1:10" x14ac:dyDescent="0.2">
      <c r="A132" s="15">
        <v>10</v>
      </c>
      <c r="B132" s="58" t="s">
        <v>163</v>
      </c>
      <c r="C132" s="58" t="s">
        <v>164</v>
      </c>
      <c r="D132" s="49"/>
      <c r="E132" s="49">
        <v>2</v>
      </c>
      <c r="F132" s="59">
        <f t="shared" si="41"/>
        <v>0.89398263888888874</v>
      </c>
      <c r="G132" s="59">
        <f t="shared" si="37"/>
        <v>0.91342708333333322</v>
      </c>
      <c r="H132" s="60">
        <f t="shared" si="44"/>
        <v>0.91481597222222211</v>
      </c>
      <c r="I132" s="59">
        <f t="shared" si="42"/>
        <v>0.91944791666666659</v>
      </c>
      <c r="J132" s="59">
        <f t="shared" si="43"/>
        <v>0.92986458333333322</v>
      </c>
    </row>
    <row r="133" spans="1:10" x14ac:dyDescent="0.2">
      <c r="A133" s="15">
        <v>11</v>
      </c>
      <c r="B133" s="58" t="s">
        <v>120</v>
      </c>
      <c r="C133" s="58" t="s">
        <v>86</v>
      </c>
      <c r="D133" s="49"/>
      <c r="E133" s="49">
        <v>3</v>
      </c>
      <c r="F133" s="59">
        <f t="shared" si="41"/>
        <v>0.89861458333333322</v>
      </c>
      <c r="G133" s="59">
        <f t="shared" si="37"/>
        <v>0.9180590277777777</v>
      </c>
      <c r="H133" s="60">
        <f t="shared" si="44"/>
        <v>0.91944791666666659</v>
      </c>
      <c r="I133" s="59">
        <f t="shared" si="42"/>
        <v>0.92407986111111107</v>
      </c>
      <c r="J133" s="59">
        <f t="shared" si="43"/>
        <v>0.9344965277777777</v>
      </c>
    </row>
    <row r="134" spans="1:10" x14ac:dyDescent="0.2">
      <c r="A134" s="15">
        <v>12</v>
      </c>
      <c r="B134" s="58" t="s">
        <v>165</v>
      </c>
      <c r="C134" s="58" t="s">
        <v>166</v>
      </c>
      <c r="D134" s="49"/>
      <c r="E134" s="49">
        <v>4</v>
      </c>
      <c r="F134" s="59">
        <f t="shared" si="41"/>
        <v>0.9032465277777777</v>
      </c>
      <c r="G134" s="59">
        <f t="shared" si="37"/>
        <v>0.92269097222222218</v>
      </c>
      <c r="H134" s="60">
        <f t="shared" si="44"/>
        <v>0.92407986111111107</v>
      </c>
      <c r="I134" s="59">
        <f t="shared" si="42"/>
        <v>0.92871180555555555</v>
      </c>
      <c r="J134" s="59">
        <f t="shared" si="43"/>
        <v>0.93912847222222218</v>
      </c>
    </row>
    <row r="135" spans="1:10" x14ac:dyDescent="0.2">
      <c r="A135" s="15">
        <v>13</v>
      </c>
      <c r="B135" s="58" t="s">
        <v>61</v>
      </c>
      <c r="C135" s="58" t="s">
        <v>167</v>
      </c>
      <c r="D135" s="49"/>
      <c r="E135" s="49">
        <v>5</v>
      </c>
      <c r="F135" s="59">
        <f t="shared" si="41"/>
        <v>0.90787847222222218</v>
      </c>
      <c r="G135" s="59">
        <f t="shared" si="37"/>
        <v>0.92732291666666666</v>
      </c>
      <c r="H135" s="60">
        <f t="shared" si="44"/>
        <v>0.92871180555555555</v>
      </c>
      <c r="I135" s="59">
        <f t="shared" si="42"/>
        <v>0.93334375000000003</v>
      </c>
      <c r="J135" s="59">
        <f t="shared" si="43"/>
        <v>0.94376041666666666</v>
      </c>
    </row>
    <row r="136" spans="1:10" x14ac:dyDescent="0.2">
      <c r="A136" s="15">
        <v>14</v>
      </c>
      <c r="B136" s="58" t="s">
        <v>168</v>
      </c>
      <c r="C136" s="58" t="s">
        <v>169</v>
      </c>
      <c r="D136" s="49"/>
      <c r="E136" s="49">
        <v>6</v>
      </c>
      <c r="F136" s="59">
        <f t="shared" si="41"/>
        <v>0.91251041666666666</v>
      </c>
      <c r="G136" s="59">
        <f t="shared" si="37"/>
        <v>0.93195486111111114</v>
      </c>
      <c r="H136" s="60">
        <f t="shared" si="44"/>
        <v>0.93334375000000003</v>
      </c>
      <c r="I136" s="59">
        <f t="shared" si="42"/>
        <v>0.93797569444444451</v>
      </c>
      <c r="J136" s="59">
        <f t="shared" si="43"/>
        <v>0.94839236111111114</v>
      </c>
    </row>
    <row r="137" spans="1:10" x14ac:dyDescent="0.2">
      <c r="B137" s="52" t="s">
        <v>170</v>
      </c>
      <c r="C137" s="61"/>
      <c r="D137" s="98"/>
      <c r="E137" s="54"/>
      <c r="F137" s="61"/>
      <c r="G137" s="55"/>
      <c r="H137" s="56">
        <f>+I136</f>
        <v>0.93797569444444451</v>
      </c>
      <c r="I137" s="61"/>
      <c r="J137" s="61"/>
    </row>
  </sheetData>
  <mergeCells count="3">
    <mergeCell ref="B27:J27"/>
    <mergeCell ref="B28:J28"/>
    <mergeCell ref="B29:J29"/>
  </mergeCells>
  <printOptions horizontalCentered="1" gridLines="1"/>
  <pageMargins left="0.25" right="0.25" top="0.75" bottom="0.75" header="0.3" footer="0.3"/>
  <pageSetup scale="72" fitToHeight="2" orientation="portrait"/>
  <headerFooter>
    <oddFooter>&amp;A&amp;RPage &amp;P</oddFooter>
  </headerFooter>
  <rowBreaks count="1" manualBreakCount="1">
    <brk id="10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opLeftCell="A39" zoomScale="125" zoomScaleNormal="125" zoomScalePageLayoutView="125" workbookViewId="0">
      <selection activeCell="E31" sqref="E31"/>
    </sheetView>
  </sheetViews>
  <sheetFormatPr baseColWidth="10" defaultColWidth="9.1640625" defaultRowHeight="16" x14ac:dyDescent="0.2"/>
  <cols>
    <col min="1" max="1" width="3.33203125" style="1" customWidth="1"/>
    <col min="2" max="2" width="38.6640625" style="34" customWidth="1"/>
    <col min="3" max="3" width="36.6640625" style="3" customWidth="1"/>
    <col min="4" max="4" width="9.6640625" style="4" hidden="1" customWidth="1"/>
    <col min="5" max="5" width="10.83203125" style="5" bestFit="1" customWidth="1"/>
    <col min="6" max="6" width="12.33203125" style="3" customWidth="1"/>
    <col min="7" max="7" width="12.83203125" style="3" bestFit="1" customWidth="1"/>
    <col min="8" max="8" width="12.83203125" style="78" bestFit="1" customWidth="1"/>
    <col min="9" max="10" width="12.83203125" style="3" bestFit="1" customWidth="1"/>
    <col min="11" max="16384" width="9.1640625" style="3"/>
  </cols>
  <sheetData>
    <row r="1" spans="2:10" ht="17" hidden="1" thickBot="1" x14ac:dyDescent="0.25">
      <c r="B1" s="2" t="s">
        <v>0</v>
      </c>
    </row>
    <row r="2" spans="2:10" ht="17" hidden="1" thickBot="1" x14ac:dyDescent="0.25">
      <c r="B2" s="7" t="s">
        <v>171</v>
      </c>
      <c r="C2" s="8" t="s">
        <v>2</v>
      </c>
      <c r="D2" s="9"/>
      <c r="E2" s="9"/>
      <c r="F2" s="10" t="s">
        <v>2</v>
      </c>
      <c r="G2" s="11">
        <v>0.33333333333333331</v>
      </c>
      <c r="H2" s="79"/>
      <c r="I2" s="10"/>
      <c r="J2" s="13"/>
    </row>
    <row r="3" spans="2:10" ht="17" hidden="1" thickBot="1" x14ac:dyDescent="0.25">
      <c r="B3" s="7" t="s">
        <v>3</v>
      </c>
      <c r="C3" s="8" t="s">
        <v>2</v>
      </c>
      <c r="D3" s="9"/>
      <c r="E3" s="9"/>
      <c r="F3" s="10"/>
      <c r="G3" s="14">
        <v>30</v>
      </c>
      <c r="H3" s="79"/>
      <c r="I3" s="10"/>
      <c r="J3" s="13"/>
    </row>
    <row r="4" spans="2:10" ht="17" hidden="1" thickBot="1" x14ac:dyDescent="0.25">
      <c r="B4" s="7" t="s">
        <v>4</v>
      </c>
      <c r="C4" s="8"/>
      <c r="D4" s="9"/>
      <c r="E4" s="9"/>
      <c r="F4" s="10"/>
      <c r="G4" s="14">
        <v>5</v>
      </c>
      <c r="H4" s="79"/>
      <c r="I4" s="10"/>
      <c r="J4" s="13"/>
    </row>
    <row r="5" spans="2:10" ht="17" hidden="1" thickBot="1" x14ac:dyDescent="0.25">
      <c r="B5" s="7" t="s">
        <v>5</v>
      </c>
      <c r="C5" s="8"/>
      <c r="D5" s="9"/>
      <c r="E5" s="9"/>
      <c r="F5" s="10"/>
      <c r="G5" s="14">
        <v>2</v>
      </c>
      <c r="H5" s="79"/>
      <c r="I5" s="10"/>
      <c r="J5" s="13"/>
    </row>
    <row r="6" spans="2:10" ht="17" hidden="1" thickBot="1" x14ac:dyDescent="0.25">
      <c r="B6" s="7" t="s">
        <v>6</v>
      </c>
      <c r="C6" s="8" t="s">
        <v>2</v>
      </c>
      <c r="D6" s="9"/>
      <c r="E6" s="9"/>
      <c r="F6" s="10"/>
      <c r="G6" s="14">
        <v>10</v>
      </c>
      <c r="H6" s="79">
        <v>15</v>
      </c>
      <c r="I6" s="10"/>
      <c r="J6" s="13"/>
    </row>
    <row r="7" spans="2:10" ht="17" hidden="1" thickBot="1" x14ac:dyDescent="0.25">
      <c r="B7" s="7" t="s">
        <v>7</v>
      </c>
      <c r="C7" s="8"/>
      <c r="D7" s="9"/>
      <c r="E7" s="9"/>
      <c r="F7" s="10"/>
      <c r="G7" s="14">
        <v>16</v>
      </c>
      <c r="H7" s="79"/>
      <c r="I7" s="10"/>
      <c r="J7" s="13"/>
    </row>
    <row r="8" spans="2:10" ht="17" hidden="1" thickBot="1" x14ac:dyDescent="0.25">
      <c r="B8" s="7" t="s">
        <v>8</v>
      </c>
      <c r="C8" s="8"/>
      <c r="D8" s="9"/>
      <c r="E8" s="9"/>
      <c r="F8" s="10"/>
      <c r="G8" s="24">
        <v>1</v>
      </c>
      <c r="H8" s="79"/>
      <c r="I8" s="10"/>
      <c r="J8" s="13"/>
    </row>
    <row r="9" spans="2:10" ht="17" hidden="1" thickBot="1" x14ac:dyDescent="0.25">
      <c r="B9" s="7" t="s">
        <v>9</v>
      </c>
      <c r="C9" s="8"/>
      <c r="D9" s="9"/>
      <c r="E9" s="9"/>
      <c r="F9" s="10"/>
      <c r="G9" s="24">
        <v>8</v>
      </c>
      <c r="H9" s="79"/>
      <c r="I9" s="10"/>
      <c r="J9" s="13"/>
    </row>
    <row r="10" spans="2:10" ht="17" hidden="1" thickBot="1" x14ac:dyDescent="0.25">
      <c r="B10" s="7" t="s">
        <v>130</v>
      </c>
      <c r="C10" s="8"/>
      <c r="D10" s="9"/>
      <c r="E10" s="9"/>
      <c r="F10" s="10"/>
      <c r="G10" s="14">
        <v>1</v>
      </c>
      <c r="H10" s="79"/>
      <c r="I10" s="10"/>
      <c r="J10" s="13"/>
    </row>
    <row r="11" spans="2:10" ht="17" hidden="1" thickBot="1" x14ac:dyDescent="0.25">
      <c r="B11" s="7" t="s">
        <v>131</v>
      </c>
      <c r="C11" s="8"/>
      <c r="D11" s="9"/>
      <c r="E11" s="9"/>
      <c r="F11" s="10"/>
      <c r="G11" s="14">
        <v>1</v>
      </c>
      <c r="H11" s="79"/>
      <c r="I11" s="10"/>
      <c r="J11" s="13"/>
    </row>
    <row r="12" spans="2:10" ht="17" hidden="1" thickBot="1" x14ac:dyDescent="0.25">
      <c r="B12" s="7" t="s">
        <v>132</v>
      </c>
      <c r="C12" s="8"/>
      <c r="D12" s="9"/>
      <c r="E12" s="9"/>
      <c r="F12" s="10"/>
      <c r="G12" s="25">
        <v>0.5</v>
      </c>
      <c r="H12" s="79"/>
      <c r="I12" s="10"/>
      <c r="J12" s="13"/>
    </row>
    <row r="13" spans="2:10" ht="17" hidden="1" thickBot="1" x14ac:dyDescent="0.25">
      <c r="B13" s="7"/>
      <c r="C13" s="26" t="s">
        <v>172</v>
      </c>
      <c r="D13" s="9"/>
      <c r="E13" s="9" t="s">
        <v>14</v>
      </c>
      <c r="F13" s="9" t="s">
        <v>173</v>
      </c>
      <c r="G13" s="9" t="s">
        <v>16</v>
      </c>
      <c r="H13" s="27" t="s">
        <v>17</v>
      </c>
      <c r="I13" s="10"/>
      <c r="J13" s="13"/>
    </row>
    <row r="14" spans="2:10" ht="17" hidden="1" thickBot="1" x14ac:dyDescent="0.25">
      <c r="B14" s="7" t="s">
        <v>18</v>
      </c>
      <c r="C14" s="26"/>
      <c r="D14" s="9"/>
      <c r="E14" s="9">
        <v>10</v>
      </c>
      <c r="F14" s="9"/>
      <c r="G14" s="26">
        <v>10</v>
      </c>
      <c r="H14" s="27"/>
      <c r="I14" s="10"/>
      <c r="J14" s="13"/>
    </row>
    <row r="15" spans="2:10" ht="17" hidden="1" thickBot="1" x14ac:dyDescent="0.25">
      <c r="B15" s="7" t="s">
        <v>19</v>
      </c>
      <c r="C15" s="26"/>
      <c r="D15" s="9"/>
      <c r="E15" s="9">
        <v>12</v>
      </c>
      <c r="F15" s="9"/>
      <c r="G15" s="28">
        <v>12</v>
      </c>
      <c r="H15" s="27"/>
      <c r="I15" s="10"/>
      <c r="J15" s="13"/>
    </row>
    <row r="16" spans="2:10" ht="17" hidden="1" thickBot="1" x14ac:dyDescent="0.25">
      <c r="B16" s="7" t="s">
        <v>20</v>
      </c>
      <c r="C16" s="14">
        <v>1</v>
      </c>
      <c r="D16" s="29"/>
      <c r="E16" s="30">
        <v>2.6669999999999998</v>
      </c>
      <c r="F16" s="31">
        <v>1.3</v>
      </c>
      <c r="G16" s="32">
        <f t="shared" ref="G16:G20" si="0">C16+E16+F16</f>
        <v>4.9669999999999996</v>
      </c>
      <c r="H16" s="33">
        <f t="shared" ref="H16" si="1">+C16+E16+1</f>
        <v>4.6669999999999998</v>
      </c>
      <c r="I16" s="10"/>
      <c r="J16" s="13"/>
    </row>
    <row r="17" spans="2:10" ht="17" hidden="1" thickBot="1" x14ac:dyDescent="0.25">
      <c r="B17" s="7" t="s">
        <v>21</v>
      </c>
      <c r="C17" s="14">
        <v>1</v>
      </c>
      <c r="D17" s="29"/>
      <c r="E17" s="30">
        <v>3.1669999999999998</v>
      </c>
      <c r="F17" s="31">
        <v>2</v>
      </c>
      <c r="G17" s="32">
        <f t="shared" si="0"/>
        <v>6.1669999999999998</v>
      </c>
      <c r="H17" s="33">
        <f>+C17+E17+1</f>
        <v>5.1669999999999998</v>
      </c>
      <c r="I17" s="10"/>
      <c r="J17" s="13"/>
    </row>
    <row r="18" spans="2:10" ht="17" hidden="1" thickBot="1" x14ac:dyDescent="0.25">
      <c r="B18" s="7" t="s">
        <v>22</v>
      </c>
      <c r="C18" s="14">
        <v>1</v>
      </c>
      <c r="D18" s="29"/>
      <c r="E18" s="30">
        <v>3.67</v>
      </c>
      <c r="F18" s="31">
        <v>2</v>
      </c>
      <c r="G18" s="32">
        <f t="shared" si="0"/>
        <v>6.67</v>
      </c>
      <c r="H18" s="33">
        <f t="shared" ref="H18:H21" si="2">+C18+E18+1</f>
        <v>5.67</v>
      </c>
      <c r="I18" s="10"/>
      <c r="J18" s="13"/>
    </row>
    <row r="19" spans="2:10" ht="17" hidden="1" thickBot="1" x14ac:dyDescent="0.25">
      <c r="B19" s="7" t="s">
        <v>23</v>
      </c>
      <c r="C19" s="14">
        <v>1</v>
      </c>
      <c r="D19" s="31"/>
      <c r="E19" s="30">
        <v>4.17</v>
      </c>
      <c r="F19" s="31">
        <v>2</v>
      </c>
      <c r="G19" s="32">
        <f t="shared" si="0"/>
        <v>7.17</v>
      </c>
      <c r="H19" s="33">
        <f t="shared" si="2"/>
        <v>6.17</v>
      </c>
      <c r="I19" s="10"/>
      <c r="J19" s="13"/>
    </row>
    <row r="20" spans="2:10" ht="17" hidden="1" thickBot="1" x14ac:dyDescent="0.25">
      <c r="B20" s="7" t="s">
        <v>24</v>
      </c>
      <c r="C20" s="14">
        <v>1</v>
      </c>
      <c r="D20" s="31"/>
      <c r="E20" s="30">
        <v>2.8330000000000002</v>
      </c>
      <c r="F20" s="31">
        <v>2.5</v>
      </c>
      <c r="G20" s="32">
        <f t="shared" si="0"/>
        <v>6.3330000000000002</v>
      </c>
      <c r="H20" s="33">
        <f t="shared" si="2"/>
        <v>4.8330000000000002</v>
      </c>
      <c r="I20" s="10"/>
      <c r="J20" s="13"/>
    </row>
    <row r="21" spans="2:10" ht="17" hidden="1" thickBot="1" x14ac:dyDescent="0.25">
      <c r="B21" s="7" t="s">
        <v>25</v>
      </c>
      <c r="C21" s="14">
        <v>1</v>
      </c>
      <c r="D21" s="31"/>
      <c r="E21" s="30">
        <v>4.67</v>
      </c>
      <c r="F21" s="31">
        <v>3</v>
      </c>
      <c r="G21" s="32">
        <f>C21+E21+F21</f>
        <v>8.67</v>
      </c>
      <c r="H21" s="33">
        <f t="shared" si="2"/>
        <v>6.67</v>
      </c>
      <c r="I21" s="10"/>
      <c r="J21" s="13"/>
    </row>
    <row r="22" spans="2:10" ht="17" hidden="1" thickBot="1" x14ac:dyDescent="0.25">
      <c r="B22" s="7" t="s">
        <v>26</v>
      </c>
      <c r="C22" s="14"/>
      <c r="D22" s="31"/>
      <c r="E22" s="30"/>
      <c r="F22" s="31"/>
      <c r="G22" s="32">
        <v>50</v>
      </c>
      <c r="H22" s="33"/>
      <c r="I22" s="10"/>
      <c r="J22" s="13"/>
    </row>
    <row r="23" spans="2:10" ht="12.75" hidden="1" customHeight="1" x14ac:dyDescent="0.2">
      <c r="B23" s="7" t="s">
        <v>27</v>
      </c>
      <c r="C23" s="14"/>
      <c r="D23" s="31"/>
      <c r="E23" s="30"/>
      <c r="F23" s="31"/>
      <c r="G23" s="32">
        <v>5</v>
      </c>
      <c r="H23" s="33"/>
      <c r="I23" s="10"/>
      <c r="J23" s="13"/>
    </row>
    <row r="24" spans="2:10" ht="17" hidden="1" thickBot="1" x14ac:dyDescent="0.25">
      <c r="B24" s="7"/>
      <c r="C24" s="14"/>
      <c r="D24" s="31"/>
      <c r="E24" s="30"/>
      <c r="F24" s="31"/>
      <c r="G24" s="32"/>
      <c r="H24" s="79"/>
      <c r="I24" s="10"/>
      <c r="J24" s="99"/>
    </row>
    <row r="25" spans="2:10" ht="17" hidden="1" thickBot="1" x14ac:dyDescent="0.25"/>
    <row r="26" spans="2:10" x14ac:dyDescent="0.2">
      <c r="B26" s="100" t="s">
        <v>28</v>
      </c>
      <c r="C26" s="101"/>
      <c r="D26" s="101"/>
      <c r="E26" s="101"/>
      <c r="F26" s="101"/>
      <c r="G26" s="101"/>
      <c r="H26" s="101"/>
      <c r="I26" s="101"/>
      <c r="J26" s="102"/>
    </row>
    <row r="27" spans="2:10" x14ac:dyDescent="0.2">
      <c r="B27" s="103" t="s">
        <v>29</v>
      </c>
      <c r="C27" s="104"/>
      <c r="D27" s="104"/>
      <c r="E27" s="104"/>
      <c r="F27" s="104"/>
      <c r="G27" s="104"/>
      <c r="H27" s="104"/>
      <c r="I27" s="104"/>
      <c r="J27" s="105"/>
    </row>
    <row r="28" spans="2:10" ht="17" thickBot="1" x14ac:dyDescent="0.25">
      <c r="B28" s="106" t="s">
        <v>174</v>
      </c>
      <c r="C28" s="107"/>
      <c r="D28" s="107"/>
      <c r="E28" s="107"/>
      <c r="F28" s="107"/>
      <c r="G28" s="107"/>
      <c r="H28" s="107"/>
      <c r="I28" s="107"/>
      <c r="J28" s="108"/>
    </row>
    <row r="29" spans="2:10" x14ac:dyDescent="0.2">
      <c r="B29" s="109"/>
      <c r="C29" s="110"/>
      <c r="D29" s="110"/>
      <c r="E29" s="110"/>
      <c r="F29" s="110" t="s">
        <v>31</v>
      </c>
      <c r="G29" s="110"/>
      <c r="H29" s="111"/>
      <c r="I29" s="110"/>
      <c r="J29" s="112"/>
    </row>
    <row r="30" spans="2:10" x14ac:dyDescent="0.2">
      <c r="B30" s="91" t="s">
        <v>175</v>
      </c>
      <c r="C30" s="49"/>
      <c r="D30" s="49"/>
      <c r="E30" s="49" t="s">
        <v>33</v>
      </c>
      <c r="F30" s="49" t="s">
        <v>34</v>
      </c>
      <c r="G30" s="49" t="s">
        <v>35</v>
      </c>
      <c r="H30" s="50" t="s">
        <v>36</v>
      </c>
      <c r="I30" s="49" t="s">
        <v>37</v>
      </c>
      <c r="J30" s="49" t="s">
        <v>38</v>
      </c>
    </row>
    <row r="31" spans="2:10" x14ac:dyDescent="0.2">
      <c r="B31" s="93" t="s">
        <v>39</v>
      </c>
      <c r="C31" s="49" t="s">
        <v>40</v>
      </c>
      <c r="D31" s="49" t="s">
        <v>41</v>
      </c>
      <c r="E31" s="49" t="s">
        <v>42</v>
      </c>
      <c r="F31" s="49" t="s">
        <v>33</v>
      </c>
      <c r="G31" s="49" t="s">
        <v>43</v>
      </c>
      <c r="H31" s="50" t="s">
        <v>44</v>
      </c>
      <c r="I31" s="49" t="s">
        <v>44</v>
      </c>
      <c r="J31" s="49" t="s">
        <v>33</v>
      </c>
    </row>
    <row r="32" spans="2:10" x14ac:dyDescent="0.2">
      <c r="B32" s="52" t="s">
        <v>176</v>
      </c>
      <c r="C32" s="53"/>
      <c r="D32" s="54"/>
      <c r="E32" s="54" t="s">
        <v>46</v>
      </c>
      <c r="F32" s="55"/>
      <c r="G32" s="56"/>
      <c r="H32" s="56">
        <f>H33-15/1440</f>
        <v>0.32291666666666663</v>
      </c>
      <c r="I32" s="55">
        <v>0.33333333333333331</v>
      </c>
      <c r="J32" s="55" t="s">
        <v>2</v>
      </c>
    </row>
    <row r="33" spans="1:10" x14ac:dyDescent="0.2">
      <c r="A33" s="1">
        <v>1</v>
      </c>
      <c r="B33" s="58" t="s">
        <v>55</v>
      </c>
      <c r="C33" s="58" t="s">
        <v>56</v>
      </c>
      <c r="D33" s="49"/>
      <c r="E33" s="49">
        <v>1</v>
      </c>
      <c r="F33" s="59">
        <f t="shared" ref="F33:F45" si="3">H33-$G$3/1440</f>
        <v>0.3125</v>
      </c>
      <c r="G33" s="59">
        <f t="shared" ref="G33:G45" si="4">H33-$G$5/1440</f>
        <v>0.33194444444444443</v>
      </c>
      <c r="H33" s="60">
        <f t="shared" ref="H33:H45" si="5">I32</f>
        <v>0.33333333333333331</v>
      </c>
      <c r="I33" s="59">
        <f>H33+$H$16/1440</f>
        <v>0.33657430555555556</v>
      </c>
      <c r="J33" s="59">
        <f t="shared" ref="J33:J38" si="6">I33+$G$7/1440</f>
        <v>0.34768541666666669</v>
      </c>
    </row>
    <row r="34" spans="1:10" x14ac:dyDescent="0.2">
      <c r="A34" s="1">
        <v>2</v>
      </c>
      <c r="B34" s="58" t="s">
        <v>98</v>
      </c>
      <c r="C34" s="58" t="s">
        <v>99</v>
      </c>
      <c r="D34" s="49"/>
      <c r="E34" s="49">
        <v>2</v>
      </c>
      <c r="F34" s="59">
        <f t="shared" si="3"/>
        <v>0.31574097222222225</v>
      </c>
      <c r="G34" s="59">
        <f t="shared" si="4"/>
        <v>0.33518541666666668</v>
      </c>
      <c r="H34" s="60">
        <f t="shared" si="5"/>
        <v>0.33657430555555556</v>
      </c>
      <c r="I34" s="59">
        <f>H34+$G$16/1440</f>
        <v>0.34002361111111112</v>
      </c>
      <c r="J34" s="59">
        <f t="shared" si="6"/>
        <v>0.35113472222222225</v>
      </c>
    </row>
    <row r="35" spans="1:10" x14ac:dyDescent="0.2">
      <c r="A35" s="1">
        <v>3</v>
      </c>
      <c r="B35" s="58" t="s">
        <v>177</v>
      </c>
      <c r="C35" s="58" t="s">
        <v>178</v>
      </c>
      <c r="D35" s="49"/>
      <c r="E35" s="49">
        <v>3</v>
      </c>
      <c r="F35" s="59">
        <f t="shared" si="3"/>
        <v>0.31919027777777781</v>
      </c>
      <c r="G35" s="59">
        <f t="shared" si="4"/>
        <v>0.33863472222222224</v>
      </c>
      <c r="H35" s="60">
        <f t="shared" si="5"/>
        <v>0.34002361111111112</v>
      </c>
      <c r="I35" s="59">
        <f t="shared" ref="I35:I38" si="7">H35+$G$16/1440</f>
        <v>0.34347291666666668</v>
      </c>
      <c r="J35" s="59">
        <f t="shared" si="6"/>
        <v>0.35458402777777781</v>
      </c>
    </row>
    <row r="36" spans="1:10" x14ac:dyDescent="0.2">
      <c r="A36" s="1">
        <v>4</v>
      </c>
      <c r="B36" s="58" t="s">
        <v>179</v>
      </c>
      <c r="C36" s="58" t="s">
        <v>180</v>
      </c>
      <c r="D36" s="49"/>
      <c r="E36" s="49">
        <v>4</v>
      </c>
      <c r="F36" s="59">
        <f t="shared" si="3"/>
        <v>0.32263958333333337</v>
      </c>
      <c r="G36" s="59">
        <f t="shared" si="4"/>
        <v>0.3420840277777778</v>
      </c>
      <c r="H36" s="60">
        <f t="shared" si="5"/>
        <v>0.34347291666666668</v>
      </c>
      <c r="I36" s="59">
        <f t="shared" si="7"/>
        <v>0.34692222222222224</v>
      </c>
      <c r="J36" s="59">
        <f t="shared" si="6"/>
        <v>0.35803333333333337</v>
      </c>
    </row>
    <row r="37" spans="1:10" x14ac:dyDescent="0.2">
      <c r="A37" s="15">
        <v>5</v>
      </c>
      <c r="B37" s="58" t="s">
        <v>181</v>
      </c>
      <c r="C37" s="58" t="s">
        <v>182</v>
      </c>
      <c r="D37" s="49"/>
      <c r="E37" s="49">
        <v>5</v>
      </c>
      <c r="F37" s="59">
        <f t="shared" si="3"/>
        <v>0.32608888888888893</v>
      </c>
      <c r="G37" s="59">
        <f t="shared" si="4"/>
        <v>0.34553333333333336</v>
      </c>
      <c r="H37" s="60">
        <f t="shared" si="5"/>
        <v>0.34692222222222224</v>
      </c>
      <c r="I37" s="59">
        <f t="shared" si="7"/>
        <v>0.3503715277777778</v>
      </c>
      <c r="J37" s="59">
        <f t="shared" si="6"/>
        <v>0.36148263888888893</v>
      </c>
    </row>
    <row r="38" spans="1:10" x14ac:dyDescent="0.2">
      <c r="A38" s="15">
        <v>6</v>
      </c>
      <c r="B38" s="58" t="s">
        <v>183</v>
      </c>
      <c r="C38" s="58" t="s">
        <v>48</v>
      </c>
      <c r="D38" s="49"/>
      <c r="E38" s="49">
        <v>6</v>
      </c>
      <c r="F38" s="59">
        <f t="shared" si="3"/>
        <v>0.32953819444444449</v>
      </c>
      <c r="G38" s="59">
        <f t="shared" si="4"/>
        <v>0.34898263888888892</v>
      </c>
      <c r="H38" s="60">
        <f t="shared" si="5"/>
        <v>0.3503715277777778</v>
      </c>
      <c r="I38" s="59">
        <f t="shared" si="7"/>
        <v>0.35382083333333336</v>
      </c>
      <c r="J38" s="59">
        <f t="shared" si="6"/>
        <v>0.36493194444444449</v>
      </c>
    </row>
    <row r="39" spans="1:10" x14ac:dyDescent="0.2">
      <c r="B39" s="52" t="s">
        <v>46</v>
      </c>
      <c r="C39" s="61"/>
      <c r="D39" s="54"/>
      <c r="E39" s="54" t="s">
        <v>46</v>
      </c>
      <c r="F39" s="55"/>
      <c r="G39" s="55">
        <f t="shared" si="4"/>
        <v>0.35243194444444448</v>
      </c>
      <c r="H39" s="56">
        <f>+I38</f>
        <v>0.35382083333333336</v>
      </c>
      <c r="I39" s="55">
        <f>H39+$H$6/1440</f>
        <v>0.36423750000000005</v>
      </c>
      <c r="J39" s="55"/>
    </row>
    <row r="40" spans="1:10" x14ac:dyDescent="0.2">
      <c r="A40" s="15">
        <v>7</v>
      </c>
      <c r="B40" s="58" t="s">
        <v>162</v>
      </c>
      <c r="C40" s="58" t="s">
        <v>51</v>
      </c>
      <c r="D40" s="49"/>
      <c r="E40" s="49">
        <v>7</v>
      </c>
      <c r="F40" s="59">
        <f t="shared" si="3"/>
        <v>0.34340416666666673</v>
      </c>
      <c r="G40" s="59">
        <f t="shared" si="4"/>
        <v>0.36284861111111116</v>
      </c>
      <c r="H40" s="60">
        <f t="shared" si="5"/>
        <v>0.36423750000000005</v>
      </c>
      <c r="I40" s="59">
        <f>H40+$H$16/1440</f>
        <v>0.3674784722222223</v>
      </c>
      <c r="J40" s="59">
        <f t="shared" ref="J40:J45" si="8">I40+$G$7/1440</f>
        <v>0.37858958333333342</v>
      </c>
    </row>
    <row r="41" spans="1:10" x14ac:dyDescent="0.2">
      <c r="A41" s="15">
        <v>8</v>
      </c>
      <c r="B41" s="58" t="s">
        <v>168</v>
      </c>
      <c r="C41" s="58" t="s">
        <v>169</v>
      </c>
      <c r="D41" s="49"/>
      <c r="E41" s="49">
        <v>8</v>
      </c>
      <c r="F41" s="59">
        <f t="shared" si="3"/>
        <v>0.34664513888888898</v>
      </c>
      <c r="G41" s="59">
        <f t="shared" si="4"/>
        <v>0.36608958333333341</v>
      </c>
      <c r="H41" s="60">
        <f t="shared" si="5"/>
        <v>0.3674784722222223</v>
      </c>
      <c r="I41" s="59">
        <f>H41+$G$16/1440</f>
        <v>0.37092777777777786</v>
      </c>
      <c r="J41" s="59">
        <f t="shared" si="8"/>
        <v>0.38203888888888898</v>
      </c>
    </row>
    <row r="42" spans="1:10" x14ac:dyDescent="0.2">
      <c r="A42" s="15">
        <v>9</v>
      </c>
      <c r="B42" s="58" t="s">
        <v>155</v>
      </c>
      <c r="C42" s="58" t="s">
        <v>73</v>
      </c>
      <c r="D42" s="49"/>
      <c r="E42" s="49">
        <v>1</v>
      </c>
      <c r="F42" s="59">
        <f t="shared" si="3"/>
        <v>0.35009444444444454</v>
      </c>
      <c r="G42" s="59">
        <f t="shared" si="4"/>
        <v>0.36953888888888897</v>
      </c>
      <c r="H42" s="60">
        <f t="shared" si="5"/>
        <v>0.37092777777777786</v>
      </c>
      <c r="I42" s="59">
        <f t="shared" ref="I42:I45" si="9">H42+$G$16/1440</f>
        <v>0.37437708333333342</v>
      </c>
      <c r="J42" s="59">
        <f t="shared" si="8"/>
        <v>0.38548819444444454</v>
      </c>
    </row>
    <row r="43" spans="1:10" x14ac:dyDescent="0.2">
      <c r="A43" s="1">
        <v>10</v>
      </c>
      <c r="B43" s="58" t="s">
        <v>184</v>
      </c>
      <c r="C43" s="58" t="s">
        <v>185</v>
      </c>
      <c r="D43" s="49"/>
      <c r="E43" s="49">
        <v>2</v>
      </c>
      <c r="F43" s="59">
        <f t="shared" si="3"/>
        <v>0.3535437500000001</v>
      </c>
      <c r="G43" s="59">
        <f t="shared" si="4"/>
        <v>0.37298819444444453</v>
      </c>
      <c r="H43" s="60">
        <f t="shared" si="5"/>
        <v>0.37437708333333342</v>
      </c>
      <c r="I43" s="59">
        <f t="shared" si="9"/>
        <v>0.37782638888888898</v>
      </c>
      <c r="J43" s="59">
        <f t="shared" si="8"/>
        <v>0.3889375000000001</v>
      </c>
    </row>
    <row r="44" spans="1:10" x14ac:dyDescent="0.2">
      <c r="A44" s="1">
        <v>11</v>
      </c>
      <c r="B44" s="58" t="s">
        <v>186</v>
      </c>
      <c r="C44" s="58" t="s">
        <v>187</v>
      </c>
      <c r="D44" s="49"/>
      <c r="E44" s="49">
        <v>3</v>
      </c>
      <c r="F44" s="59">
        <f t="shared" si="3"/>
        <v>0.35699305555555566</v>
      </c>
      <c r="G44" s="59">
        <f t="shared" si="4"/>
        <v>0.37643750000000009</v>
      </c>
      <c r="H44" s="60">
        <f t="shared" si="5"/>
        <v>0.37782638888888898</v>
      </c>
      <c r="I44" s="59">
        <f t="shared" si="9"/>
        <v>0.38127569444444454</v>
      </c>
      <c r="J44" s="59">
        <f t="shared" si="8"/>
        <v>0.39238680555555566</v>
      </c>
    </row>
    <row r="45" spans="1:10" x14ac:dyDescent="0.2">
      <c r="A45" s="1">
        <v>12</v>
      </c>
      <c r="B45" s="58" t="s">
        <v>188</v>
      </c>
      <c r="C45" s="58" t="s">
        <v>189</v>
      </c>
      <c r="D45" s="49"/>
      <c r="E45" s="49">
        <v>4</v>
      </c>
      <c r="F45" s="59">
        <f t="shared" si="3"/>
        <v>0.36044236111111122</v>
      </c>
      <c r="G45" s="59">
        <f t="shared" si="4"/>
        <v>0.37988680555555565</v>
      </c>
      <c r="H45" s="60">
        <f t="shared" si="5"/>
        <v>0.38127569444444454</v>
      </c>
      <c r="I45" s="59">
        <f t="shared" si="9"/>
        <v>0.38472500000000009</v>
      </c>
      <c r="J45" s="59">
        <f t="shared" si="8"/>
        <v>0.39583611111111122</v>
      </c>
    </row>
    <row r="46" spans="1:10" s="10" customFormat="1" x14ac:dyDescent="0.2">
      <c r="A46" s="1"/>
      <c r="B46" s="52" t="s">
        <v>190</v>
      </c>
      <c r="C46" s="53"/>
      <c r="D46" s="54"/>
      <c r="E46" s="54" t="s">
        <v>46</v>
      </c>
      <c r="F46" s="55"/>
      <c r="G46" s="55">
        <f>H46-$G$5/1440</f>
        <v>0.38333611111111121</v>
      </c>
      <c r="H46" s="56">
        <f>+I45</f>
        <v>0.38472500000000009</v>
      </c>
      <c r="I46" s="55">
        <f>H46+$H$6/1440</f>
        <v>0.39514166666666678</v>
      </c>
      <c r="J46" s="55"/>
    </row>
    <row r="47" spans="1:10" s="10" customFormat="1" x14ac:dyDescent="0.2">
      <c r="A47" s="1">
        <v>1</v>
      </c>
      <c r="B47" s="58" t="s">
        <v>184</v>
      </c>
      <c r="C47" s="58" t="s">
        <v>185</v>
      </c>
      <c r="D47" s="49"/>
      <c r="E47" s="49">
        <v>6</v>
      </c>
      <c r="F47" s="59">
        <f>H47-$G$3/1440</f>
        <v>0.37430833333333347</v>
      </c>
      <c r="G47" s="59">
        <f t="shared" ref="G47:G58" si="10">H47-$G$5/1440</f>
        <v>0.3937527777777779</v>
      </c>
      <c r="H47" s="60">
        <f t="shared" ref="H47:H63" si="11">I46</f>
        <v>0.39514166666666678</v>
      </c>
      <c r="I47" s="59">
        <f>H47+$H$17/1440</f>
        <v>0.39872986111111125</v>
      </c>
      <c r="J47" s="59">
        <f>I47+$G$7/1440</f>
        <v>0.40984097222222238</v>
      </c>
    </row>
    <row r="48" spans="1:10" s="10" customFormat="1" x14ac:dyDescent="0.2">
      <c r="A48" s="1">
        <v>2</v>
      </c>
      <c r="B48" s="58" t="s">
        <v>191</v>
      </c>
      <c r="C48" s="58" t="s">
        <v>192</v>
      </c>
      <c r="D48" s="49"/>
      <c r="E48" s="49">
        <v>7</v>
      </c>
      <c r="F48" s="59">
        <f>H48-$G$3/1440</f>
        <v>0.37789652777777794</v>
      </c>
      <c r="G48" s="59">
        <f t="shared" si="10"/>
        <v>0.39734097222222237</v>
      </c>
      <c r="H48" s="60">
        <f t="shared" si="11"/>
        <v>0.39872986111111125</v>
      </c>
      <c r="I48" s="59">
        <f>H48+$G$17/1440</f>
        <v>0.40301250000000016</v>
      </c>
      <c r="J48" s="59">
        <f>I48+$G$7/1440</f>
        <v>0.41412361111111129</v>
      </c>
    </row>
    <row r="49" spans="1:10" s="10" customFormat="1" x14ac:dyDescent="0.2">
      <c r="A49" s="1">
        <v>3</v>
      </c>
      <c r="B49" s="58" t="s">
        <v>193</v>
      </c>
      <c r="C49" s="58" t="s">
        <v>180</v>
      </c>
      <c r="D49" s="49"/>
      <c r="E49" s="49">
        <v>8</v>
      </c>
      <c r="F49" s="59">
        <f>H49-$G$3/1440</f>
        <v>0.38217916666666685</v>
      </c>
      <c r="G49" s="59">
        <f t="shared" si="10"/>
        <v>0.40162361111111128</v>
      </c>
      <c r="H49" s="60">
        <f t="shared" si="11"/>
        <v>0.40301250000000016</v>
      </c>
      <c r="I49" s="59">
        <f t="shared" ref="I49:I51" si="12">H49+$G$17/1440</f>
        <v>0.40729513888888907</v>
      </c>
      <c r="J49" s="59">
        <f>I49+$G$7/1440</f>
        <v>0.4184062500000002</v>
      </c>
    </row>
    <row r="50" spans="1:10" s="10" customFormat="1" x14ac:dyDescent="0.2">
      <c r="A50" s="15">
        <v>4</v>
      </c>
      <c r="B50" s="58" t="s">
        <v>181</v>
      </c>
      <c r="C50" s="58" t="s">
        <v>182</v>
      </c>
      <c r="D50" s="49"/>
      <c r="E50" s="49">
        <v>1</v>
      </c>
      <c r="F50" s="59">
        <f>H50-$G$3/1440</f>
        <v>0.38646180555555576</v>
      </c>
      <c r="G50" s="59">
        <f t="shared" si="10"/>
        <v>0.40590625000000019</v>
      </c>
      <c r="H50" s="60">
        <f t="shared" si="11"/>
        <v>0.40729513888888907</v>
      </c>
      <c r="I50" s="59">
        <f t="shared" si="12"/>
        <v>0.41157777777777799</v>
      </c>
      <c r="J50" s="59">
        <f>I50+$G$7/1440</f>
        <v>0.42268888888888911</v>
      </c>
    </row>
    <row r="51" spans="1:10" s="10" customFormat="1" x14ac:dyDescent="0.2">
      <c r="A51" s="15">
        <v>5</v>
      </c>
      <c r="B51" s="58" t="s">
        <v>186</v>
      </c>
      <c r="C51" s="58" t="s">
        <v>187</v>
      </c>
      <c r="D51" s="49"/>
      <c r="E51" s="49">
        <v>2</v>
      </c>
      <c r="F51" s="59">
        <f>H51-$G$3/1440</f>
        <v>0.39074444444444467</v>
      </c>
      <c r="G51" s="59">
        <f t="shared" si="10"/>
        <v>0.4101888888888891</v>
      </c>
      <c r="H51" s="60">
        <f t="shared" si="11"/>
        <v>0.41157777777777799</v>
      </c>
      <c r="I51" s="59">
        <f t="shared" si="12"/>
        <v>0.4158604166666669</v>
      </c>
      <c r="J51" s="59">
        <f>I51+$G$7/1440</f>
        <v>0.42697152777777803</v>
      </c>
    </row>
    <row r="52" spans="1:10" s="10" customFormat="1" x14ac:dyDescent="0.2">
      <c r="A52" s="1"/>
      <c r="B52" s="52" t="s">
        <v>46</v>
      </c>
      <c r="C52" s="53"/>
      <c r="D52" s="54"/>
      <c r="E52" s="54" t="s">
        <v>46</v>
      </c>
      <c r="F52" s="55"/>
      <c r="G52" s="55">
        <f t="shared" si="10"/>
        <v>0.41447152777777801</v>
      </c>
      <c r="H52" s="56">
        <f>+I51</f>
        <v>0.4158604166666669</v>
      </c>
      <c r="I52" s="55">
        <f>H52+$H$6/1440</f>
        <v>0.42627708333333358</v>
      </c>
      <c r="J52" s="55"/>
    </row>
    <row r="53" spans="1:10" s="10" customFormat="1" x14ac:dyDescent="0.2">
      <c r="A53" s="1">
        <v>6</v>
      </c>
      <c r="B53" s="58" t="s">
        <v>194</v>
      </c>
      <c r="C53" s="58" t="s">
        <v>48</v>
      </c>
      <c r="D53" s="49"/>
      <c r="E53" s="49">
        <v>3</v>
      </c>
      <c r="F53" s="59">
        <f>H53-$G$3/1440</f>
        <v>0.40544375000000027</v>
      </c>
      <c r="G53" s="59">
        <f t="shared" si="10"/>
        <v>0.4248881944444447</v>
      </c>
      <c r="H53" s="60">
        <f t="shared" si="11"/>
        <v>0.42627708333333358</v>
      </c>
      <c r="I53" s="59">
        <f>H53+$H$17/1440</f>
        <v>0.42986527777777805</v>
      </c>
      <c r="J53" s="59">
        <f>I53+$G$7/1440</f>
        <v>0.44097638888888918</v>
      </c>
    </row>
    <row r="54" spans="1:10" s="10" customFormat="1" x14ac:dyDescent="0.2">
      <c r="A54" s="1">
        <v>7</v>
      </c>
      <c r="B54" s="58" t="s">
        <v>195</v>
      </c>
      <c r="C54" s="58" t="s">
        <v>77</v>
      </c>
      <c r="D54" s="49"/>
      <c r="E54" s="49">
        <v>4</v>
      </c>
      <c r="F54" s="59">
        <f>H54-$G$3/1440</f>
        <v>0.40903194444444474</v>
      </c>
      <c r="G54" s="59">
        <f t="shared" si="10"/>
        <v>0.42847638888888917</v>
      </c>
      <c r="H54" s="60">
        <f t="shared" si="11"/>
        <v>0.42986527777777805</v>
      </c>
      <c r="I54" s="59">
        <f>H54+$G$17/1440</f>
        <v>0.43414791666666697</v>
      </c>
      <c r="J54" s="59">
        <f>I54+$G$7/1440</f>
        <v>0.44525902777777809</v>
      </c>
    </row>
    <row r="55" spans="1:10" s="10" customFormat="1" x14ac:dyDescent="0.2">
      <c r="A55" s="1">
        <v>8</v>
      </c>
      <c r="B55" s="58" t="s">
        <v>196</v>
      </c>
      <c r="C55" s="58" t="s">
        <v>197</v>
      </c>
      <c r="D55" s="49"/>
      <c r="E55" s="49">
        <v>5</v>
      </c>
      <c r="F55" s="59">
        <f>H55-$G$3/1440</f>
        <v>0.41331458333333365</v>
      </c>
      <c r="G55" s="59">
        <f t="shared" si="10"/>
        <v>0.43275902777777808</v>
      </c>
      <c r="H55" s="60">
        <f t="shared" si="11"/>
        <v>0.43414791666666697</v>
      </c>
      <c r="I55" s="59">
        <f t="shared" ref="I55:I57" si="13">H55+$G$17/1440</f>
        <v>0.43843055555555588</v>
      </c>
      <c r="J55" s="59">
        <f>I55+$G$7/1440</f>
        <v>0.44954166666666701</v>
      </c>
    </row>
    <row r="56" spans="1:10" s="10" customFormat="1" x14ac:dyDescent="0.2">
      <c r="A56" s="1">
        <v>9</v>
      </c>
      <c r="B56" s="58" t="s">
        <v>155</v>
      </c>
      <c r="C56" s="10" t="s">
        <v>156</v>
      </c>
      <c r="D56" s="49"/>
      <c r="E56" s="49">
        <v>6</v>
      </c>
      <c r="F56" s="59">
        <f>H56-$G$3/1440</f>
        <v>0.41759722222222256</v>
      </c>
      <c r="G56" s="59">
        <f t="shared" si="10"/>
        <v>0.43704166666666699</v>
      </c>
      <c r="H56" s="60">
        <f t="shared" si="11"/>
        <v>0.43843055555555588</v>
      </c>
      <c r="I56" s="59">
        <f t="shared" si="13"/>
        <v>0.44271319444444479</v>
      </c>
      <c r="J56" s="59">
        <f>I56+$G$7/1440</f>
        <v>0.45382430555555592</v>
      </c>
    </row>
    <row r="57" spans="1:10" s="10" customFormat="1" x14ac:dyDescent="0.2">
      <c r="A57" s="1">
        <v>10</v>
      </c>
      <c r="B57" s="58" t="s">
        <v>168</v>
      </c>
      <c r="C57" s="58" t="s">
        <v>169</v>
      </c>
      <c r="D57" s="49"/>
      <c r="E57" s="49">
        <v>7</v>
      </c>
      <c r="F57" s="59">
        <f>H57-$G$3/1440</f>
        <v>0.42187986111111148</v>
      </c>
      <c r="G57" s="59">
        <f t="shared" si="10"/>
        <v>0.44132430555555591</v>
      </c>
      <c r="H57" s="60">
        <f t="shared" si="11"/>
        <v>0.44271319444444479</v>
      </c>
      <c r="I57" s="59">
        <f t="shared" si="13"/>
        <v>0.4469958333333337</v>
      </c>
      <c r="J57" s="59">
        <f>I57+$G$7/1440</f>
        <v>0.45810694444444483</v>
      </c>
    </row>
    <row r="58" spans="1:10" s="10" customFormat="1" x14ac:dyDescent="0.2">
      <c r="A58" s="1"/>
      <c r="B58" s="52" t="s">
        <v>46</v>
      </c>
      <c r="C58" s="53"/>
      <c r="D58" s="54"/>
      <c r="E58" s="54" t="s">
        <v>46</v>
      </c>
      <c r="F58" s="55"/>
      <c r="G58" s="55">
        <f t="shared" si="10"/>
        <v>0.44560694444444482</v>
      </c>
      <c r="H58" s="56">
        <f>+I57</f>
        <v>0.4469958333333337</v>
      </c>
      <c r="I58" s="55">
        <f>H58+$H$6/1440</f>
        <v>0.45741250000000039</v>
      </c>
      <c r="J58" s="55"/>
    </row>
    <row r="59" spans="1:10" s="10" customFormat="1" x14ac:dyDescent="0.2">
      <c r="A59" s="1">
        <v>11</v>
      </c>
      <c r="B59" s="58" t="s">
        <v>49</v>
      </c>
      <c r="C59" s="58" t="s">
        <v>198</v>
      </c>
      <c r="D59" s="49"/>
      <c r="E59" s="49">
        <v>8</v>
      </c>
      <c r="F59" s="59">
        <f>H59-$G$3/1440</f>
        <v>0.43657916666666707</v>
      </c>
      <c r="G59" s="59">
        <f>H59-$G$5/1440</f>
        <v>0.4560236111111115</v>
      </c>
      <c r="H59" s="60">
        <f t="shared" si="11"/>
        <v>0.45741250000000039</v>
      </c>
      <c r="I59" s="59">
        <f>H59+$H$17/1440</f>
        <v>0.46100069444444486</v>
      </c>
      <c r="J59" s="59">
        <f>I59+$G$7/1440</f>
        <v>0.47211180555555599</v>
      </c>
    </row>
    <row r="60" spans="1:10" s="10" customFormat="1" x14ac:dyDescent="0.2">
      <c r="A60" s="1">
        <v>12</v>
      </c>
      <c r="B60" s="58" t="s">
        <v>199</v>
      </c>
      <c r="C60" s="58" t="s">
        <v>77</v>
      </c>
      <c r="D60" s="49"/>
      <c r="E60" s="49">
        <v>1</v>
      </c>
      <c r="F60" s="59">
        <f>H60-$G$3/1440</f>
        <v>0.44016736111111154</v>
      </c>
      <c r="G60" s="59">
        <f>H60-$G$5/1440</f>
        <v>0.45961180555555597</v>
      </c>
      <c r="H60" s="60">
        <f t="shared" si="11"/>
        <v>0.46100069444444486</v>
      </c>
      <c r="I60" s="59">
        <f>H60+$G$17/1440</f>
        <v>0.46528333333333377</v>
      </c>
      <c r="J60" s="59">
        <f>I60+$G$7/1440</f>
        <v>0.4763944444444449</v>
      </c>
    </row>
    <row r="61" spans="1:10" s="10" customFormat="1" x14ac:dyDescent="0.2">
      <c r="A61" s="1">
        <v>13</v>
      </c>
      <c r="B61" s="58" t="s">
        <v>200</v>
      </c>
      <c r="C61" s="58" t="s">
        <v>201</v>
      </c>
      <c r="D61" s="49"/>
      <c r="E61" s="49">
        <v>2</v>
      </c>
      <c r="F61" s="59">
        <f>H61-$G$3/1440</f>
        <v>0.44445000000000046</v>
      </c>
      <c r="G61" s="59">
        <f>H61-$G$5/1440</f>
        <v>0.46389444444444489</v>
      </c>
      <c r="H61" s="60">
        <f t="shared" si="11"/>
        <v>0.46528333333333377</v>
      </c>
      <c r="I61" s="59">
        <f t="shared" ref="I61:I63" si="14">H61+$G$17/1440</f>
        <v>0.46956597222222268</v>
      </c>
      <c r="J61" s="59">
        <f>I61+$G$7/1440</f>
        <v>0.48067708333333381</v>
      </c>
    </row>
    <row r="62" spans="1:10" s="10" customFormat="1" x14ac:dyDescent="0.2">
      <c r="A62" s="1">
        <v>14</v>
      </c>
      <c r="B62" s="58" t="s">
        <v>202</v>
      </c>
      <c r="C62" s="58" t="s">
        <v>156</v>
      </c>
      <c r="D62" s="49"/>
      <c r="E62" s="49">
        <v>3</v>
      </c>
      <c r="F62" s="59">
        <f>H62-$G$3/1440</f>
        <v>0.44873263888888937</v>
      </c>
      <c r="G62" s="59">
        <f>H62-$G$5/1440</f>
        <v>0.4681770833333338</v>
      </c>
      <c r="H62" s="60">
        <f t="shared" si="11"/>
        <v>0.46956597222222268</v>
      </c>
      <c r="I62" s="59">
        <f t="shared" si="14"/>
        <v>0.4738486111111116</v>
      </c>
      <c r="J62" s="59">
        <f>I62+$G$7/1440</f>
        <v>0.48495972222222272</v>
      </c>
    </row>
    <row r="63" spans="1:10" s="10" customFormat="1" x14ac:dyDescent="0.2">
      <c r="A63" s="1">
        <v>15</v>
      </c>
      <c r="B63" s="58" t="s">
        <v>98</v>
      </c>
      <c r="C63" s="58" t="s">
        <v>99</v>
      </c>
      <c r="D63" s="49"/>
      <c r="E63" s="49">
        <v>4</v>
      </c>
      <c r="F63" s="59">
        <f t="shared" ref="F63" si="15">H63-$G$3/1440</f>
        <v>0.45301527777777828</v>
      </c>
      <c r="G63" s="59">
        <f t="shared" ref="G63:G111" si="16">H63-$G$5/1440</f>
        <v>0.47245972222222271</v>
      </c>
      <c r="H63" s="60">
        <f t="shared" si="11"/>
        <v>0.4738486111111116</v>
      </c>
      <c r="I63" s="59">
        <f t="shared" si="14"/>
        <v>0.47813125000000051</v>
      </c>
      <c r="J63" s="59">
        <f t="shared" ref="J63" si="17">I63+$G$7/1440</f>
        <v>0.48924236111111163</v>
      </c>
    </row>
    <row r="64" spans="1:10" x14ac:dyDescent="0.2">
      <c r="B64" s="52" t="s">
        <v>203</v>
      </c>
      <c r="C64" s="53"/>
      <c r="D64" s="54"/>
      <c r="E64" s="54" t="s">
        <v>46</v>
      </c>
      <c r="F64" s="55"/>
      <c r="G64" s="55">
        <f t="shared" si="16"/>
        <v>0.47674236111111162</v>
      </c>
      <c r="H64" s="56">
        <f>+I63</f>
        <v>0.47813125000000051</v>
      </c>
      <c r="I64" s="55">
        <f>H64+$H$6/1440</f>
        <v>0.48854791666666719</v>
      </c>
      <c r="J64" s="55" t="s">
        <v>2</v>
      </c>
    </row>
    <row r="65" spans="1:10" x14ac:dyDescent="0.2">
      <c r="A65" s="1">
        <v>1</v>
      </c>
      <c r="B65" s="58"/>
      <c r="C65" s="58"/>
      <c r="D65" s="49"/>
      <c r="E65" s="49">
        <v>5</v>
      </c>
      <c r="F65" s="59">
        <f t="shared" ref="F65:F70" si="18">H65-$G$3/1440</f>
        <v>0.46771458333333388</v>
      </c>
      <c r="G65" s="59">
        <f t="shared" si="16"/>
        <v>0.48715902777777831</v>
      </c>
      <c r="H65" s="60">
        <f t="shared" ref="H65:H75" si="19">I64</f>
        <v>0.48854791666666719</v>
      </c>
      <c r="I65" s="59">
        <f>H65+$H$18/1440</f>
        <v>0.49248541666666718</v>
      </c>
      <c r="J65" s="59">
        <f t="shared" ref="J65:J70" si="20">I65+$G$7/1440</f>
        <v>0.5035965277777783</v>
      </c>
    </row>
    <row r="66" spans="1:10" x14ac:dyDescent="0.2">
      <c r="A66" s="1">
        <v>2</v>
      </c>
      <c r="B66" s="58"/>
      <c r="C66" s="58"/>
      <c r="D66" s="49"/>
      <c r="E66" s="49">
        <v>6</v>
      </c>
      <c r="F66" s="59">
        <f t="shared" si="18"/>
        <v>0.47165208333333386</v>
      </c>
      <c r="G66" s="59">
        <f t="shared" si="16"/>
        <v>0.49109652777777829</v>
      </c>
      <c r="H66" s="60">
        <f t="shared" si="19"/>
        <v>0.49248541666666718</v>
      </c>
      <c r="I66" s="59">
        <f>H66+$G$18/1440</f>
        <v>0.4971173611111116</v>
      </c>
      <c r="J66" s="59">
        <f t="shared" si="20"/>
        <v>0.50822847222222267</v>
      </c>
    </row>
    <row r="67" spans="1:10" x14ac:dyDescent="0.2">
      <c r="A67" s="1">
        <v>3</v>
      </c>
      <c r="B67" s="58"/>
      <c r="C67" s="58"/>
      <c r="D67" s="49"/>
      <c r="E67" s="49">
        <v>7</v>
      </c>
      <c r="F67" s="59">
        <f t="shared" si="18"/>
        <v>0.47628402777777828</v>
      </c>
      <c r="G67" s="59">
        <f t="shared" si="16"/>
        <v>0.49572847222222272</v>
      </c>
      <c r="H67" s="60">
        <f t="shared" si="19"/>
        <v>0.4971173611111116</v>
      </c>
      <c r="I67" s="59">
        <f t="shared" ref="I67:I70" si="21">H67+$G$18/1440</f>
        <v>0.50174930555555608</v>
      </c>
      <c r="J67" s="59">
        <f t="shared" si="20"/>
        <v>0.51286041666666715</v>
      </c>
    </row>
    <row r="68" spans="1:10" x14ac:dyDescent="0.2">
      <c r="A68" s="1">
        <v>4</v>
      </c>
      <c r="B68" s="58"/>
      <c r="C68" s="58"/>
      <c r="D68" s="49"/>
      <c r="E68" s="49">
        <v>8</v>
      </c>
      <c r="F68" s="59">
        <f t="shared" si="18"/>
        <v>0.48091597222222277</v>
      </c>
      <c r="G68" s="59">
        <f t="shared" si="16"/>
        <v>0.5003604166666672</v>
      </c>
      <c r="H68" s="60">
        <f t="shared" si="19"/>
        <v>0.50174930555555608</v>
      </c>
      <c r="I68" s="59">
        <f t="shared" si="21"/>
        <v>0.50638125000000056</v>
      </c>
      <c r="J68" s="59">
        <f t="shared" si="20"/>
        <v>0.51749236111111163</v>
      </c>
    </row>
    <row r="69" spans="1:10" x14ac:dyDescent="0.2">
      <c r="A69" s="1">
        <v>5</v>
      </c>
      <c r="B69" s="58"/>
      <c r="C69" s="58"/>
      <c r="D69" s="49"/>
      <c r="E69" s="49">
        <v>1</v>
      </c>
      <c r="F69" s="59">
        <f t="shared" si="18"/>
        <v>0.48554791666666725</v>
      </c>
      <c r="G69" s="59">
        <f t="shared" si="16"/>
        <v>0.50499236111111168</v>
      </c>
      <c r="H69" s="60">
        <f t="shared" si="19"/>
        <v>0.50638125000000056</v>
      </c>
      <c r="I69" s="59">
        <f t="shared" si="21"/>
        <v>0.51101319444444504</v>
      </c>
      <c r="J69" s="59">
        <f t="shared" si="20"/>
        <v>0.52212430555555611</v>
      </c>
    </row>
    <row r="70" spans="1:10" x14ac:dyDescent="0.2">
      <c r="A70" s="1">
        <v>6</v>
      </c>
      <c r="B70" s="58"/>
      <c r="C70" s="58"/>
      <c r="D70" s="49"/>
      <c r="E70" s="49">
        <v>2</v>
      </c>
      <c r="F70" s="59">
        <f t="shared" si="18"/>
        <v>0.49017986111111173</v>
      </c>
      <c r="G70" s="59">
        <f t="shared" si="16"/>
        <v>0.50962430555555616</v>
      </c>
      <c r="H70" s="60">
        <f t="shared" si="19"/>
        <v>0.51101319444444504</v>
      </c>
      <c r="I70" s="59">
        <f t="shared" si="21"/>
        <v>0.51564513888888952</v>
      </c>
      <c r="J70" s="59">
        <f t="shared" si="20"/>
        <v>0.52675625000000059</v>
      </c>
    </row>
    <row r="71" spans="1:10" x14ac:dyDescent="0.2">
      <c r="B71" s="113" t="s">
        <v>204</v>
      </c>
      <c r="C71" s="114"/>
      <c r="D71" s="54"/>
      <c r="E71" s="54" t="s">
        <v>46</v>
      </c>
      <c r="F71" s="55"/>
      <c r="G71" s="55">
        <f t="shared" si="16"/>
        <v>0.51425625000000064</v>
      </c>
      <c r="H71" s="56">
        <f>+I70</f>
        <v>0.51564513888888952</v>
      </c>
      <c r="I71" s="55">
        <f>H71+$H$6/1440</f>
        <v>0.52606180555555615</v>
      </c>
      <c r="J71" s="55"/>
    </row>
    <row r="72" spans="1:10" x14ac:dyDescent="0.2">
      <c r="A72" s="1">
        <v>1</v>
      </c>
      <c r="B72" s="58"/>
      <c r="C72" s="58"/>
      <c r="D72" s="49"/>
      <c r="E72" s="49">
        <v>3</v>
      </c>
      <c r="F72" s="59">
        <f t="shared" ref="F72:F75" si="22">H72-$G$3/1440</f>
        <v>0.50522847222222278</v>
      </c>
      <c r="G72" s="59">
        <f t="shared" si="16"/>
        <v>0.52467291666666727</v>
      </c>
      <c r="H72" s="60">
        <f t="shared" si="19"/>
        <v>0.52606180555555615</v>
      </c>
      <c r="I72" s="59">
        <f>H72+$H$18/1440</f>
        <v>0.52999930555555619</v>
      </c>
      <c r="J72" s="59">
        <f t="shared" ref="J72:J80" si="23">I72+$G$7/1440</f>
        <v>0.54111041666666726</v>
      </c>
    </row>
    <row r="73" spans="1:10" x14ac:dyDescent="0.2">
      <c r="A73" s="1">
        <v>2</v>
      </c>
      <c r="B73" s="58"/>
      <c r="C73" s="58"/>
      <c r="D73" s="49"/>
      <c r="E73" s="49">
        <v>4</v>
      </c>
      <c r="F73" s="59">
        <f t="shared" si="22"/>
        <v>0.50916597222222282</v>
      </c>
      <c r="G73" s="59">
        <f t="shared" si="16"/>
        <v>0.5286104166666673</v>
      </c>
      <c r="H73" s="60">
        <f t="shared" si="19"/>
        <v>0.52999930555555619</v>
      </c>
      <c r="I73" s="59">
        <f>H73+$G$18/1440</f>
        <v>0.53463125000000067</v>
      </c>
      <c r="J73" s="59">
        <f t="shared" si="23"/>
        <v>0.54574236111111174</v>
      </c>
    </row>
    <row r="74" spans="1:10" x14ac:dyDescent="0.2">
      <c r="A74" s="1">
        <v>3</v>
      </c>
      <c r="B74" s="58"/>
      <c r="C74" s="58"/>
      <c r="D74" s="49"/>
      <c r="E74" s="49">
        <v>5</v>
      </c>
      <c r="F74" s="59">
        <f t="shared" si="22"/>
        <v>0.5137979166666673</v>
      </c>
      <c r="G74" s="59">
        <f t="shared" si="16"/>
        <v>0.53324236111111178</v>
      </c>
      <c r="H74" s="60">
        <f t="shared" si="19"/>
        <v>0.53463125000000067</v>
      </c>
      <c r="I74" s="59">
        <f t="shared" ref="I74:I75" si="24">H74+$G$18/1440</f>
        <v>0.53926319444444515</v>
      </c>
      <c r="J74" s="59">
        <f t="shared" si="23"/>
        <v>0.55037430555555622</v>
      </c>
    </row>
    <row r="75" spans="1:10" x14ac:dyDescent="0.2">
      <c r="A75" s="15">
        <v>4</v>
      </c>
      <c r="B75" s="58"/>
      <c r="C75" s="58"/>
      <c r="D75" s="49"/>
      <c r="E75" s="49">
        <v>6</v>
      </c>
      <c r="F75" s="59">
        <f t="shared" si="22"/>
        <v>0.51842986111111178</v>
      </c>
      <c r="G75" s="59">
        <f t="shared" si="16"/>
        <v>0.53787430555555626</v>
      </c>
      <c r="H75" s="60">
        <f t="shared" si="19"/>
        <v>0.53926319444444515</v>
      </c>
      <c r="I75" s="59">
        <f t="shared" si="24"/>
        <v>0.54389513888888963</v>
      </c>
      <c r="J75" s="59">
        <f t="shared" si="23"/>
        <v>0.5550062500000007</v>
      </c>
    </row>
    <row r="76" spans="1:10" x14ac:dyDescent="0.2">
      <c r="A76" s="15"/>
      <c r="B76" s="113" t="s">
        <v>46</v>
      </c>
      <c r="C76" s="114"/>
      <c r="D76" s="54"/>
      <c r="E76" s="54" t="s">
        <v>46</v>
      </c>
      <c r="F76" s="55"/>
      <c r="G76" s="55">
        <f t="shared" si="16"/>
        <v>0.54250625000000074</v>
      </c>
      <c r="H76" s="56">
        <f>+I75</f>
        <v>0.54389513888888963</v>
      </c>
      <c r="I76" s="55">
        <f>H76+$H$6/1440</f>
        <v>0.55431180555555626</v>
      </c>
      <c r="J76" s="55"/>
    </row>
    <row r="77" spans="1:10" x14ac:dyDescent="0.2">
      <c r="A77" s="15">
        <v>5</v>
      </c>
      <c r="B77" s="58"/>
      <c r="C77" s="58"/>
      <c r="D77" s="49"/>
      <c r="E77" s="49">
        <v>7</v>
      </c>
      <c r="F77" s="59">
        <f t="shared" ref="F77:F80" si="25">H77-$G$3/1440</f>
        <v>0.53347847222222289</v>
      </c>
      <c r="G77" s="59">
        <f t="shared" si="16"/>
        <v>0.55292291666666737</v>
      </c>
      <c r="H77" s="60">
        <f t="shared" ref="H77:H80" si="26">I76</f>
        <v>0.55431180555555626</v>
      </c>
      <c r="I77" s="59">
        <f>H77+$H$18/1440</f>
        <v>0.5582493055555563</v>
      </c>
      <c r="J77" s="59">
        <f t="shared" si="23"/>
        <v>0.56936041666666737</v>
      </c>
    </row>
    <row r="78" spans="1:10" x14ac:dyDescent="0.2">
      <c r="A78" s="15">
        <v>6</v>
      </c>
      <c r="B78" s="58"/>
      <c r="C78" s="58"/>
      <c r="D78" s="49"/>
      <c r="E78" s="49">
        <v>8</v>
      </c>
      <c r="F78" s="59">
        <f t="shared" si="25"/>
        <v>0.53741597222222293</v>
      </c>
      <c r="G78" s="59">
        <f t="shared" si="16"/>
        <v>0.55686041666666741</v>
      </c>
      <c r="H78" s="60">
        <f t="shared" si="26"/>
        <v>0.5582493055555563</v>
      </c>
      <c r="I78" s="59">
        <f>H78+$G$18/1440</f>
        <v>0.56288125000000078</v>
      </c>
      <c r="J78" s="59">
        <f t="shared" si="23"/>
        <v>0.57399236111111185</v>
      </c>
    </row>
    <row r="79" spans="1:10" x14ac:dyDescent="0.2">
      <c r="A79" s="15">
        <v>7</v>
      </c>
      <c r="B79" s="58"/>
      <c r="C79" s="58"/>
      <c r="D79" s="49"/>
      <c r="E79" s="49">
        <v>1</v>
      </c>
      <c r="F79" s="59">
        <f t="shared" si="25"/>
        <v>0.54204791666666741</v>
      </c>
      <c r="G79" s="59">
        <f t="shared" si="16"/>
        <v>0.56149236111111189</v>
      </c>
      <c r="H79" s="60">
        <f t="shared" si="26"/>
        <v>0.56288125000000078</v>
      </c>
      <c r="I79" s="59">
        <f t="shared" ref="I79:I80" si="27">H79+$G$18/1440</f>
        <v>0.56751319444444526</v>
      </c>
      <c r="J79" s="59">
        <f t="shared" si="23"/>
        <v>0.57862430555555633</v>
      </c>
    </row>
    <row r="80" spans="1:10" x14ac:dyDescent="0.2">
      <c r="A80" s="15">
        <v>8</v>
      </c>
      <c r="B80" s="58"/>
      <c r="C80" s="58"/>
      <c r="D80" s="49"/>
      <c r="E80" s="49">
        <v>2</v>
      </c>
      <c r="F80" s="59">
        <f t="shared" si="25"/>
        <v>0.54667986111111189</v>
      </c>
      <c r="G80" s="59">
        <f t="shared" si="16"/>
        <v>0.56612430555555637</v>
      </c>
      <c r="H80" s="60">
        <f t="shared" si="26"/>
        <v>0.56751319444444526</v>
      </c>
      <c r="I80" s="59">
        <f t="shared" si="27"/>
        <v>0.57214513888888974</v>
      </c>
      <c r="J80" s="59">
        <f t="shared" si="23"/>
        <v>0.58325625000000081</v>
      </c>
    </row>
    <row r="81" spans="1:10" x14ac:dyDescent="0.2">
      <c r="B81" s="52" t="s">
        <v>205</v>
      </c>
      <c r="C81" s="53"/>
      <c r="D81" s="54"/>
      <c r="E81" s="54" t="s">
        <v>46</v>
      </c>
      <c r="F81" s="55"/>
      <c r="G81" s="55">
        <f t="shared" si="16"/>
        <v>0.57075625000000085</v>
      </c>
      <c r="H81" s="56">
        <f>+I80</f>
        <v>0.57214513888888974</v>
      </c>
      <c r="I81" s="55">
        <f>H81+$H$6/1440</f>
        <v>0.58256180555555637</v>
      </c>
      <c r="J81" s="55" t="s">
        <v>2</v>
      </c>
    </row>
    <row r="82" spans="1:10" x14ac:dyDescent="0.2">
      <c r="A82" s="1">
        <v>1</v>
      </c>
      <c r="B82" s="58"/>
      <c r="C82" s="58"/>
      <c r="D82" s="49"/>
      <c r="E82" s="49">
        <v>3</v>
      </c>
      <c r="F82" s="59">
        <f>H82-$G$3/1440</f>
        <v>0.561728472222223</v>
      </c>
      <c r="G82" s="59">
        <f t="shared" si="16"/>
        <v>0.58117291666666748</v>
      </c>
      <c r="H82" s="60">
        <f>I81</f>
        <v>0.58256180555555637</v>
      </c>
      <c r="I82" s="59">
        <f>H82+$H$16/1440</f>
        <v>0.58580277777777856</v>
      </c>
      <c r="J82" s="59">
        <f t="shared" ref="J82:J87" si="28">I82+$G$7/1440</f>
        <v>0.59691388888888963</v>
      </c>
    </row>
    <row r="83" spans="1:10" x14ac:dyDescent="0.2">
      <c r="A83" s="1">
        <v>2</v>
      </c>
      <c r="B83" s="58"/>
      <c r="C83" s="58"/>
      <c r="D83" s="49"/>
      <c r="E83" s="49">
        <v>4</v>
      </c>
      <c r="F83" s="59">
        <f t="shared" ref="F83:F85" si="29">H83-$G$3/1440</f>
        <v>0.56496944444444519</v>
      </c>
      <c r="G83" s="59">
        <f t="shared" si="16"/>
        <v>0.58441388888888968</v>
      </c>
      <c r="H83" s="60">
        <f t="shared" ref="H83:H94" si="30">I82</f>
        <v>0.58580277777777856</v>
      </c>
      <c r="I83" s="59">
        <f>H83+$G$16/1440</f>
        <v>0.58925208333333412</v>
      </c>
      <c r="J83" s="59">
        <f t="shared" si="28"/>
        <v>0.60036319444444519</v>
      </c>
    </row>
    <row r="84" spans="1:10" x14ac:dyDescent="0.2">
      <c r="A84" s="1">
        <v>3</v>
      </c>
      <c r="B84" s="58"/>
      <c r="C84" s="58"/>
      <c r="D84" s="49"/>
      <c r="E84" s="49">
        <v>5</v>
      </c>
      <c r="F84" s="59">
        <f t="shared" si="29"/>
        <v>0.56841875000000075</v>
      </c>
      <c r="G84" s="59">
        <f t="shared" si="16"/>
        <v>0.58786319444444524</v>
      </c>
      <c r="H84" s="60">
        <f t="shared" si="30"/>
        <v>0.58925208333333412</v>
      </c>
      <c r="I84" s="59">
        <f t="shared" ref="I84:I87" si="31">H84+$G$16/1440</f>
        <v>0.59270138888888968</v>
      </c>
      <c r="J84" s="59">
        <f t="shared" si="28"/>
        <v>0.60381250000000075</v>
      </c>
    </row>
    <row r="85" spans="1:10" x14ac:dyDescent="0.2">
      <c r="A85" s="1">
        <v>4</v>
      </c>
      <c r="B85" s="58"/>
      <c r="C85" s="58"/>
      <c r="D85" s="49"/>
      <c r="E85" s="49">
        <v>6</v>
      </c>
      <c r="F85" s="59">
        <f t="shared" si="29"/>
        <v>0.57186805555555631</v>
      </c>
      <c r="G85" s="59">
        <f t="shared" si="16"/>
        <v>0.5913125000000008</v>
      </c>
      <c r="H85" s="60">
        <f t="shared" si="30"/>
        <v>0.59270138888888968</v>
      </c>
      <c r="I85" s="59">
        <f t="shared" si="31"/>
        <v>0.59615069444444524</v>
      </c>
      <c r="J85" s="59">
        <f t="shared" si="28"/>
        <v>0.60726180555555631</v>
      </c>
    </row>
    <row r="86" spans="1:10" x14ac:dyDescent="0.2">
      <c r="A86" s="15">
        <v>5</v>
      </c>
      <c r="B86" s="58"/>
      <c r="C86" s="58"/>
      <c r="D86" s="49"/>
      <c r="E86" s="49">
        <v>7</v>
      </c>
      <c r="F86" s="59">
        <f>H86-$G$3/1440</f>
        <v>0.57531736111111187</v>
      </c>
      <c r="G86" s="59">
        <f t="shared" si="16"/>
        <v>0.59476180555555636</v>
      </c>
      <c r="H86" s="60">
        <f t="shared" si="30"/>
        <v>0.59615069444444524</v>
      </c>
      <c r="I86" s="59">
        <f t="shared" si="31"/>
        <v>0.5996000000000008</v>
      </c>
      <c r="J86" s="59">
        <f t="shared" si="28"/>
        <v>0.61071111111111187</v>
      </c>
    </row>
    <row r="87" spans="1:10" x14ac:dyDescent="0.2">
      <c r="A87" s="15">
        <v>6</v>
      </c>
      <c r="B87" s="58"/>
      <c r="C87" s="58"/>
      <c r="D87" s="49"/>
      <c r="E87" s="49">
        <v>8</v>
      </c>
      <c r="F87" s="59">
        <f>H87-$G$3/1440</f>
        <v>0.57876666666666743</v>
      </c>
      <c r="G87" s="59">
        <f t="shared" si="16"/>
        <v>0.59821111111111192</v>
      </c>
      <c r="H87" s="60">
        <f t="shared" si="30"/>
        <v>0.5996000000000008</v>
      </c>
      <c r="I87" s="59">
        <f t="shared" si="31"/>
        <v>0.60304930555555636</v>
      </c>
      <c r="J87" s="59">
        <f t="shared" si="28"/>
        <v>0.61416041666666743</v>
      </c>
    </row>
    <row r="88" spans="1:10" x14ac:dyDescent="0.2">
      <c r="B88" s="52" t="s">
        <v>206</v>
      </c>
      <c r="C88" s="61"/>
      <c r="D88" s="54"/>
      <c r="E88" s="54" t="s">
        <v>46</v>
      </c>
      <c r="F88" s="55"/>
      <c r="G88" s="55">
        <f t="shared" si="16"/>
        <v>0.60166041666666747</v>
      </c>
      <c r="H88" s="56">
        <f>+I87</f>
        <v>0.60304930555555636</v>
      </c>
      <c r="I88" s="55">
        <f>H88+$H$6/1440</f>
        <v>0.61346597222222299</v>
      </c>
      <c r="J88" s="55"/>
    </row>
    <row r="89" spans="1:10" x14ac:dyDescent="0.2">
      <c r="A89" s="15">
        <v>1</v>
      </c>
      <c r="B89" s="58"/>
      <c r="C89" s="58"/>
      <c r="D89" s="49"/>
      <c r="E89" s="49">
        <v>1</v>
      </c>
      <c r="F89" s="59">
        <f t="shared" ref="F89:F94" si="32">H89-$G$3/1440</f>
        <v>0.59263263888888962</v>
      </c>
      <c r="G89" s="59">
        <f t="shared" si="16"/>
        <v>0.6120770833333341</v>
      </c>
      <c r="H89" s="60">
        <f t="shared" si="30"/>
        <v>0.61346597222222299</v>
      </c>
      <c r="I89" s="59">
        <f>H89+$H$16/1440</f>
        <v>0.61670694444444518</v>
      </c>
      <c r="J89" s="59">
        <f t="shared" ref="J89:J94" si="33">I89+$G$7/1440</f>
        <v>0.62781805555555625</v>
      </c>
    </row>
    <row r="90" spans="1:10" x14ac:dyDescent="0.2">
      <c r="A90" s="15">
        <v>2</v>
      </c>
      <c r="B90" s="58"/>
      <c r="C90" s="58"/>
      <c r="D90" s="49"/>
      <c r="E90" s="49">
        <v>2</v>
      </c>
      <c r="F90" s="59">
        <f t="shared" si="32"/>
        <v>0.59587361111111181</v>
      </c>
      <c r="G90" s="59">
        <f t="shared" si="16"/>
        <v>0.6153180555555563</v>
      </c>
      <c r="H90" s="60">
        <f t="shared" si="30"/>
        <v>0.61670694444444518</v>
      </c>
      <c r="I90" s="59">
        <f>H90+$G$16/1440</f>
        <v>0.62015625000000074</v>
      </c>
      <c r="J90" s="59">
        <f t="shared" si="33"/>
        <v>0.63126736111111181</v>
      </c>
    </row>
    <row r="91" spans="1:10" x14ac:dyDescent="0.2">
      <c r="A91" s="15">
        <v>3</v>
      </c>
      <c r="B91" s="58"/>
      <c r="C91" s="58"/>
      <c r="D91" s="49"/>
      <c r="E91" s="49">
        <v>3</v>
      </c>
      <c r="F91" s="59">
        <f t="shared" si="32"/>
        <v>0.59932291666666737</v>
      </c>
      <c r="G91" s="59">
        <f t="shared" si="16"/>
        <v>0.61876736111111186</v>
      </c>
      <c r="H91" s="60">
        <f t="shared" si="30"/>
        <v>0.62015625000000074</v>
      </c>
      <c r="I91" s="59">
        <f t="shared" ref="I91:I94" si="34">H91+$G$16/1440</f>
        <v>0.6236055555555563</v>
      </c>
      <c r="J91" s="59">
        <f t="shared" si="33"/>
        <v>0.63471666666666737</v>
      </c>
    </row>
    <row r="92" spans="1:10" x14ac:dyDescent="0.2">
      <c r="A92" s="1">
        <v>4</v>
      </c>
      <c r="B92" s="58"/>
      <c r="C92" s="58"/>
      <c r="D92" s="49"/>
      <c r="E92" s="49">
        <v>4</v>
      </c>
      <c r="F92" s="59">
        <f t="shared" si="32"/>
        <v>0.60277222222222293</v>
      </c>
      <c r="G92" s="59">
        <f t="shared" si="16"/>
        <v>0.62221666666666742</v>
      </c>
      <c r="H92" s="60">
        <f t="shared" si="30"/>
        <v>0.6236055555555563</v>
      </c>
      <c r="I92" s="59">
        <f t="shared" si="34"/>
        <v>0.62705486111111186</v>
      </c>
      <c r="J92" s="59">
        <f t="shared" si="33"/>
        <v>0.63816597222222293</v>
      </c>
    </row>
    <row r="93" spans="1:10" x14ac:dyDescent="0.2">
      <c r="A93" s="1">
        <v>5</v>
      </c>
      <c r="B93" s="58"/>
      <c r="C93" s="58"/>
      <c r="D93" s="49"/>
      <c r="E93" s="49">
        <v>5</v>
      </c>
      <c r="F93" s="59">
        <f t="shared" si="32"/>
        <v>0.60622152777777849</v>
      </c>
      <c r="G93" s="59">
        <f t="shared" si="16"/>
        <v>0.62566597222222298</v>
      </c>
      <c r="H93" s="60">
        <f t="shared" si="30"/>
        <v>0.62705486111111186</v>
      </c>
      <c r="I93" s="59">
        <f t="shared" si="34"/>
        <v>0.63050416666666742</v>
      </c>
      <c r="J93" s="59">
        <f t="shared" si="33"/>
        <v>0.64161527777777849</v>
      </c>
    </row>
    <row r="94" spans="1:10" x14ac:dyDescent="0.2">
      <c r="A94" s="1">
        <v>6</v>
      </c>
      <c r="B94" s="58"/>
      <c r="C94" s="58"/>
      <c r="D94" s="49"/>
      <c r="E94" s="49">
        <v>6</v>
      </c>
      <c r="F94" s="59">
        <f t="shared" si="32"/>
        <v>0.60967083333333405</v>
      </c>
      <c r="G94" s="59">
        <f t="shared" si="16"/>
        <v>0.62911527777777854</v>
      </c>
      <c r="H94" s="60">
        <f t="shared" si="30"/>
        <v>0.63050416666666742</v>
      </c>
      <c r="I94" s="59">
        <f t="shared" si="34"/>
        <v>0.63395347222222298</v>
      </c>
      <c r="J94" s="59">
        <f t="shared" si="33"/>
        <v>0.64506458333333405</v>
      </c>
    </row>
    <row r="95" spans="1:10" x14ac:dyDescent="0.2">
      <c r="B95" s="52" t="s">
        <v>207</v>
      </c>
      <c r="C95" s="53"/>
      <c r="D95" s="54"/>
      <c r="E95" s="54" t="s">
        <v>46</v>
      </c>
      <c r="F95" s="55"/>
      <c r="G95" s="55">
        <f t="shared" si="16"/>
        <v>0.6325645833333341</v>
      </c>
      <c r="H95" s="56">
        <f>+I94</f>
        <v>0.63395347222222298</v>
      </c>
      <c r="I95" s="55">
        <f>H95+$H$6/1440</f>
        <v>0.64437013888888961</v>
      </c>
      <c r="J95" s="55" t="s">
        <v>2</v>
      </c>
    </row>
    <row r="96" spans="1:10" x14ac:dyDescent="0.2">
      <c r="A96" s="1">
        <v>1</v>
      </c>
      <c r="B96" s="71"/>
      <c r="C96" s="72"/>
      <c r="D96" s="49"/>
      <c r="E96" s="49">
        <v>6</v>
      </c>
      <c r="F96" s="59">
        <f t="shared" ref="F96:F111" si="35">H96-$G$3/1440</f>
        <v>0.62353680555555624</v>
      </c>
      <c r="G96" s="59">
        <f t="shared" si="16"/>
        <v>0.64298125000000073</v>
      </c>
      <c r="H96" s="60">
        <f t="shared" ref="H96:H111" si="36">I95</f>
        <v>0.64437013888888961</v>
      </c>
      <c r="I96" s="59">
        <f>H96+$H$17/1440</f>
        <v>0.64795833333333408</v>
      </c>
      <c r="J96" s="59">
        <f t="shared" ref="J96:J101" si="37">I96+$G$7/1440</f>
        <v>0.65906944444444515</v>
      </c>
    </row>
    <row r="97" spans="1:10" x14ac:dyDescent="0.2">
      <c r="A97" s="1">
        <v>2</v>
      </c>
      <c r="B97" s="71"/>
      <c r="C97" s="72"/>
      <c r="D97" s="49"/>
      <c r="E97" s="49">
        <v>7</v>
      </c>
      <c r="F97" s="59">
        <f t="shared" si="35"/>
        <v>0.62712500000000071</v>
      </c>
      <c r="G97" s="59">
        <f t="shared" si="16"/>
        <v>0.6465694444444452</v>
      </c>
      <c r="H97" s="60">
        <f t="shared" si="36"/>
        <v>0.64795833333333408</v>
      </c>
      <c r="I97" s="59">
        <f>H97+$G$17/1440</f>
        <v>0.65224097222222299</v>
      </c>
      <c r="J97" s="59">
        <f t="shared" si="37"/>
        <v>0.66335208333333406</v>
      </c>
    </row>
    <row r="98" spans="1:10" x14ac:dyDescent="0.2">
      <c r="A98" s="1">
        <v>3</v>
      </c>
      <c r="B98" s="71"/>
      <c r="C98" s="72"/>
      <c r="D98" s="49"/>
      <c r="E98" s="49">
        <v>8</v>
      </c>
      <c r="F98" s="59">
        <f t="shared" si="35"/>
        <v>0.63140763888888962</v>
      </c>
      <c r="G98" s="59">
        <f t="shared" si="16"/>
        <v>0.65085208333333411</v>
      </c>
      <c r="H98" s="60">
        <f t="shared" si="36"/>
        <v>0.65224097222222299</v>
      </c>
      <c r="I98" s="59">
        <f t="shared" ref="I98:I101" si="38">H98+$G$17/1440</f>
        <v>0.6565236111111119</v>
      </c>
      <c r="J98" s="59">
        <f t="shared" si="37"/>
        <v>0.66763472222222298</v>
      </c>
    </row>
    <row r="99" spans="1:10" x14ac:dyDescent="0.2">
      <c r="A99" s="1">
        <v>4</v>
      </c>
      <c r="B99" s="71"/>
      <c r="C99" s="72"/>
      <c r="D99" s="49"/>
      <c r="E99" s="49">
        <v>1</v>
      </c>
      <c r="F99" s="59">
        <f t="shared" si="35"/>
        <v>0.63569027777777853</v>
      </c>
      <c r="G99" s="59">
        <f t="shared" si="16"/>
        <v>0.65513472222222302</v>
      </c>
      <c r="H99" s="60">
        <f>I98</f>
        <v>0.6565236111111119</v>
      </c>
      <c r="I99" s="59">
        <f t="shared" si="38"/>
        <v>0.66080625000000082</v>
      </c>
      <c r="J99" s="59">
        <f t="shared" si="37"/>
        <v>0.67191736111111189</v>
      </c>
    </row>
    <row r="100" spans="1:10" x14ac:dyDescent="0.2">
      <c r="A100" s="1">
        <v>5</v>
      </c>
      <c r="B100" s="71"/>
      <c r="C100" s="72"/>
      <c r="D100" s="49"/>
      <c r="E100" s="49">
        <v>2</v>
      </c>
      <c r="F100" s="59">
        <f t="shared" si="35"/>
        <v>0.63997291666666745</v>
      </c>
      <c r="G100" s="59">
        <f t="shared" si="16"/>
        <v>0.65941736111111193</v>
      </c>
      <c r="H100" s="60">
        <f t="shared" si="36"/>
        <v>0.66080625000000082</v>
      </c>
      <c r="I100" s="59">
        <f t="shared" si="38"/>
        <v>0.66508888888888973</v>
      </c>
      <c r="J100" s="59">
        <f t="shared" si="37"/>
        <v>0.6762000000000008</v>
      </c>
    </row>
    <row r="101" spans="1:10" x14ac:dyDescent="0.2">
      <c r="A101" s="1">
        <v>6</v>
      </c>
      <c r="B101" s="71"/>
      <c r="C101" s="72"/>
      <c r="D101" s="49"/>
      <c r="E101" s="49">
        <v>2</v>
      </c>
      <c r="F101" s="59">
        <f t="shared" si="35"/>
        <v>0.64425555555555636</v>
      </c>
      <c r="G101" s="59">
        <f t="shared" si="16"/>
        <v>0.66370000000000084</v>
      </c>
      <c r="H101" s="60">
        <f t="shared" si="36"/>
        <v>0.66508888888888973</v>
      </c>
      <c r="I101" s="59">
        <f t="shared" si="38"/>
        <v>0.66937152777777864</v>
      </c>
      <c r="J101" s="59">
        <f t="shared" si="37"/>
        <v>0.68048263888888971</v>
      </c>
    </row>
    <row r="102" spans="1:10" s="23" customFormat="1" x14ac:dyDescent="0.2">
      <c r="A102" s="15"/>
      <c r="B102" s="52" t="s">
        <v>208</v>
      </c>
      <c r="C102" s="53"/>
      <c r="D102" s="54"/>
      <c r="E102" s="54" t="s">
        <v>46</v>
      </c>
      <c r="F102" s="55"/>
      <c r="G102" s="55">
        <f t="shared" si="16"/>
        <v>0.66798263888888976</v>
      </c>
      <c r="H102" s="56">
        <f>+I101</f>
        <v>0.66937152777777864</v>
      </c>
      <c r="I102" s="55">
        <f>H102+$H$6/1440</f>
        <v>0.67978819444444527</v>
      </c>
      <c r="J102" s="55" t="s">
        <v>2</v>
      </c>
    </row>
    <row r="103" spans="1:10" x14ac:dyDescent="0.2">
      <c r="A103" s="15">
        <v>1</v>
      </c>
      <c r="B103" s="71"/>
      <c r="C103" s="72"/>
      <c r="D103" s="49"/>
      <c r="E103" s="49">
        <v>4</v>
      </c>
      <c r="F103" s="59">
        <f t="shared" si="35"/>
        <v>0.6589548611111119</v>
      </c>
      <c r="G103" s="59">
        <f t="shared" si="16"/>
        <v>0.67839930555555639</v>
      </c>
      <c r="H103" s="60">
        <f t="shared" si="36"/>
        <v>0.67978819444444527</v>
      </c>
      <c r="I103" s="59">
        <f>H103+$H$17/1440</f>
        <v>0.68337638888888974</v>
      </c>
      <c r="J103" s="59">
        <f>I103+$G$7/1440</f>
        <v>0.69448750000000081</v>
      </c>
    </row>
    <row r="104" spans="1:10" x14ac:dyDescent="0.2">
      <c r="A104" s="15">
        <v>2</v>
      </c>
      <c r="B104" s="71"/>
      <c r="C104" s="72"/>
      <c r="D104" s="49"/>
      <c r="E104" s="49">
        <v>5</v>
      </c>
      <c r="F104" s="59">
        <f t="shared" si="35"/>
        <v>0.66254305555555637</v>
      </c>
      <c r="G104" s="59">
        <f t="shared" si="16"/>
        <v>0.68198750000000086</v>
      </c>
      <c r="H104" s="60">
        <f t="shared" si="36"/>
        <v>0.68337638888888974</v>
      </c>
      <c r="I104" s="59">
        <f>H104+$G$17/1440</f>
        <v>0.68765902777777865</v>
      </c>
      <c r="J104" s="59">
        <f>I104+$G$7/1440</f>
        <v>0.69877013888888972</v>
      </c>
    </row>
    <row r="105" spans="1:10" x14ac:dyDescent="0.2">
      <c r="A105" s="15">
        <v>3</v>
      </c>
      <c r="B105" s="71"/>
      <c r="C105" s="72"/>
      <c r="D105" s="49"/>
      <c r="E105" s="49">
        <v>6</v>
      </c>
      <c r="F105" s="59">
        <f t="shared" si="35"/>
        <v>0.66682569444444528</v>
      </c>
      <c r="G105" s="59">
        <f t="shared" si="16"/>
        <v>0.68627013888888977</v>
      </c>
      <c r="H105" s="60">
        <f t="shared" si="36"/>
        <v>0.68765902777777865</v>
      </c>
      <c r="I105" s="59">
        <f t="shared" ref="I105:I106" si="39">H105+$G$17/1440</f>
        <v>0.69194166666666757</v>
      </c>
      <c r="J105" s="59">
        <f>I105+$G$7/1440</f>
        <v>0.70305277777777864</v>
      </c>
    </row>
    <row r="106" spans="1:10" x14ac:dyDescent="0.2">
      <c r="A106" s="15">
        <v>4</v>
      </c>
      <c r="B106" s="71"/>
      <c r="C106" s="72"/>
      <c r="D106" s="49"/>
      <c r="E106" s="49">
        <v>7</v>
      </c>
      <c r="F106" s="59">
        <f t="shared" si="35"/>
        <v>0.67110833333333419</v>
      </c>
      <c r="G106" s="59">
        <f t="shared" si="16"/>
        <v>0.69055277777777868</v>
      </c>
      <c r="H106" s="60">
        <f t="shared" si="36"/>
        <v>0.69194166666666757</v>
      </c>
      <c r="I106" s="59">
        <f t="shared" si="39"/>
        <v>0.69622430555555648</v>
      </c>
      <c r="J106" s="59">
        <f>I106+$G$7/1440</f>
        <v>0.70733541666666755</v>
      </c>
    </row>
    <row r="107" spans="1:10" s="23" customFormat="1" x14ac:dyDescent="0.2">
      <c r="A107" s="15"/>
      <c r="B107" s="52" t="s">
        <v>46</v>
      </c>
      <c r="C107" s="53"/>
      <c r="D107" s="54"/>
      <c r="E107" s="54" t="s">
        <v>46</v>
      </c>
      <c r="F107" s="55"/>
      <c r="G107" s="55">
        <f t="shared" si="16"/>
        <v>0.69483541666666759</v>
      </c>
      <c r="H107" s="56">
        <f>+I106</f>
        <v>0.69622430555555648</v>
      </c>
      <c r="I107" s="55">
        <f>H107+$H$6/1440</f>
        <v>0.70664097222222311</v>
      </c>
      <c r="J107" s="55" t="s">
        <v>2</v>
      </c>
    </row>
    <row r="108" spans="1:10" x14ac:dyDescent="0.2">
      <c r="A108" s="15">
        <v>5</v>
      </c>
      <c r="B108" s="71"/>
      <c r="C108" s="72"/>
      <c r="D108" s="49"/>
      <c r="E108" s="49">
        <v>8</v>
      </c>
      <c r="F108" s="59">
        <f t="shared" si="35"/>
        <v>0.68580763888888974</v>
      </c>
      <c r="G108" s="59">
        <f t="shared" si="16"/>
        <v>0.70525208333333422</v>
      </c>
      <c r="H108" s="60">
        <f t="shared" si="36"/>
        <v>0.70664097222222311</v>
      </c>
      <c r="I108" s="59">
        <f>H108+$H$17/1440</f>
        <v>0.71022916666666758</v>
      </c>
      <c r="J108" s="59">
        <f>I108+$G$7/1440</f>
        <v>0.72134027777777865</v>
      </c>
    </row>
    <row r="109" spans="1:10" x14ac:dyDescent="0.2">
      <c r="A109" s="15">
        <v>6</v>
      </c>
      <c r="B109" s="71"/>
      <c r="C109" s="72"/>
      <c r="D109" s="49"/>
      <c r="E109" s="49">
        <v>1</v>
      </c>
      <c r="F109" s="59">
        <f t="shared" si="35"/>
        <v>0.68939583333333421</v>
      </c>
      <c r="G109" s="59">
        <f t="shared" si="16"/>
        <v>0.70884027777777869</v>
      </c>
      <c r="H109" s="60">
        <f t="shared" si="36"/>
        <v>0.71022916666666758</v>
      </c>
      <c r="I109" s="59">
        <f>H109+$G$17/1440</f>
        <v>0.71451180555555649</v>
      </c>
      <c r="J109" s="59">
        <f>I109+$G$7/1440</f>
        <v>0.72562291666666756</v>
      </c>
    </row>
    <row r="110" spans="1:10" x14ac:dyDescent="0.2">
      <c r="A110" s="15">
        <v>7</v>
      </c>
      <c r="B110" s="71"/>
      <c r="C110" s="72"/>
      <c r="D110" s="49"/>
      <c r="E110" s="49">
        <v>2</v>
      </c>
      <c r="F110" s="59">
        <f t="shared" si="35"/>
        <v>0.69367847222222312</v>
      </c>
      <c r="G110" s="59">
        <f t="shared" si="16"/>
        <v>0.71312291666666761</v>
      </c>
      <c r="H110" s="60">
        <f t="shared" si="36"/>
        <v>0.71451180555555649</v>
      </c>
      <c r="I110" s="59">
        <f t="shared" ref="I110:I112" si="40">H110+$G$17/1440</f>
        <v>0.7187944444444454</v>
      </c>
      <c r="J110" s="59">
        <f>I110+$G$7/1440</f>
        <v>0.72990555555555647</v>
      </c>
    </row>
    <row r="111" spans="1:10" x14ac:dyDescent="0.2">
      <c r="A111" s="15">
        <v>8</v>
      </c>
      <c r="B111" s="71"/>
      <c r="C111" s="72"/>
      <c r="D111" s="49"/>
      <c r="E111" s="49">
        <v>3</v>
      </c>
      <c r="F111" s="59">
        <f t="shared" si="35"/>
        <v>0.69796111111111203</v>
      </c>
      <c r="G111" s="59">
        <f t="shared" si="16"/>
        <v>0.71740555555555652</v>
      </c>
      <c r="H111" s="60">
        <f t="shared" si="36"/>
        <v>0.7187944444444454</v>
      </c>
      <c r="I111" s="59">
        <f t="shared" si="40"/>
        <v>0.72307708333333431</v>
      </c>
      <c r="J111" s="59">
        <f>I111+$G$7/1440</f>
        <v>0.73418819444444539</v>
      </c>
    </row>
    <row r="112" spans="1:10" x14ac:dyDescent="0.2">
      <c r="A112" s="1">
        <v>9</v>
      </c>
      <c r="B112" s="71"/>
      <c r="C112" s="72"/>
      <c r="D112" s="49"/>
      <c r="E112" s="49">
        <v>4</v>
      </c>
      <c r="F112" s="59">
        <f>H112-$G$3/1440</f>
        <v>0.70224375000000094</v>
      </c>
      <c r="G112" s="59">
        <f>H112-$G$5/1440</f>
        <v>0.72168819444444543</v>
      </c>
      <c r="H112" s="60">
        <f>+I111</f>
        <v>0.72307708333333431</v>
      </c>
      <c r="I112" s="59">
        <f t="shared" si="40"/>
        <v>0.72735972222222323</v>
      </c>
      <c r="J112" s="59">
        <f>I112+$G$7/1440</f>
        <v>0.7384708333333343</v>
      </c>
    </row>
    <row r="113" spans="1:10" s="10" customFormat="1" x14ac:dyDescent="0.2">
      <c r="A113" s="15"/>
      <c r="B113" s="53" t="s">
        <v>209</v>
      </c>
      <c r="C113" s="61"/>
      <c r="D113" s="54"/>
      <c r="E113" s="54"/>
      <c r="F113" s="55"/>
      <c r="G113" s="55"/>
      <c r="H113" s="115">
        <f>+I112</f>
        <v>0.72735972222222323</v>
      </c>
      <c r="I113" s="55"/>
      <c r="J113" s="55"/>
    </row>
  </sheetData>
  <mergeCells count="3">
    <mergeCell ref="B26:J26"/>
    <mergeCell ref="B27:J27"/>
    <mergeCell ref="B28:J28"/>
  </mergeCells>
  <pageMargins left="0.23622047244094499" right="0.23622047244094499" top="0.511811023622047" bottom="0.511811023622047" header="0.511811023622047" footer="0.511811023622047"/>
  <pageSetup scale="61" fitToHeight="2" orientation="portrait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FRIDAY</vt:lpstr>
      <vt:lpstr>SATURDAY </vt:lpstr>
      <vt:lpstr>SUNDAY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Bosco</dc:creator>
  <cp:lastModifiedBy>Andrew Bosco</cp:lastModifiedBy>
  <dcterms:created xsi:type="dcterms:W3CDTF">2017-12-29T06:05:33Z</dcterms:created>
  <dcterms:modified xsi:type="dcterms:W3CDTF">2017-12-30T00:04:57Z</dcterms:modified>
</cp:coreProperties>
</file>